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oshita\Desktop\統計年報作成作業（2021年度版）\ＨＰ掲載 需給データ\"/>
    </mc:Choice>
  </mc:AlternateContent>
  <xr:revisionPtr revIDLastSave="0" documentId="13_ncr:1_{AA92D58C-5E86-46C9-AD4B-BA59D15157BB}" xr6:coauthVersionLast="47" xr6:coauthVersionMax="47" xr10:uidLastSave="{00000000-0000-0000-0000-000000000000}"/>
  <bookViews>
    <workbookView xWindow="13065" yWindow="1155" windowWidth="21600" windowHeight="13185" xr2:uid="{00000000-000D-0000-FFFF-FFFF00000000}"/>
  </bookViews>
  <sheets>
    <sheet name="高炉スラグ生産量" sheetId="12" r:id="rId1"/>
    <sheet name="製鋼スラグ生産量" sheetId="24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  <definedName name="_xlnm.Print_Area" localSheetId="0">高炉スラグ生産量!$A$1:$I$45</definedName>
    <definedName name="_xlnm.Print_Area" localSheetId="1">製鋼スラグ生産量!$A$1:$I$39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4" l="1"/>
  <c r="H32" i="24" s="1"/>
  <c r="G31" i="24"/>
  <c r="H31" i="24" s="1"/>
  <c r="G30" i="24"/>
  <c r="H30" i="24" s="1"/>
  <c r="I28" i="24"/>
  <c r="G28" i="24"/>
  <c r="H28" i="24" s="1"/>
  <c r="G27" i="24"/>
  <c r="H27" i="24" s="1"/>
  <c r="G26" i="24"/>
  <c r="H26" i="24" s="1"/>
  <c r="G25" i="24"/>
  <c r="G24" i="24"/>
  <c r="H24" i="24" s="1"/>
  <c r="G23" i="24"/>
  <c r="H23" i="24" s="1"/>
  <c r="G22" i="24"/>
  <c r="H22" i="24" s="1"/>
  <c r="I21" i="24"/>
  <c r="G21" i="24"/>
  <c r="H21" i="24" s="1"/>
  <c r="I18" i="24"/>
  <c r="I19" i="24"/>
  <c r="G19" i="24"/>
  <c r="H19" i="24" s="1"/>
  <c r="G18" i="24"/>
  <c r="H18" i="24" s="1"/>
  <c r="G17" i="24"/>
  <c r="H17" i="24" s="1"/>
  <c r="I16" i="24"/>
  <c r="G16" i="24"/>
  <c r="H16" i="24" s="1"/>
  <c r="I15" i="24"/>
  <c r="G15" i="24"/>
  <c r="H15" i="24" s="1"/>
  <c r="I14" i="24"/>
  <c r="G14" i="24"/>
  <c r="H14" i="24" s="1"/>
  <c r="G13" i="24"/>
  <c r="I12" i="24"/>
  <c r="G12" i="24"/>
  <c r="H12" i="24" s="1"/>
  <c r="I11" i="24"/>
  <c r="G11" i="24"/>
  <c r="H11" i="24" s="1"/>
  <c r="I10" i="24"/>
  <c r="G10" i="24"/>
  <c r="H10" i="24" s="1"/>
  <c r="I9" i="24"/>
  <c r="G9" i="24"/>
  <c r="H9" i="24" s="1"/>
  <c r="I8" i="24"/>
  <c r="G8" i="24"/>
  <c r="H8" i="24" s="1"/>
  <c r="I7" i="24"/>
  <c r="G7" i="24"/>
  <c r="H7" i="24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I28" i="12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G14" i="12"/>
  <c r="H14" i="12" s="1"/>
  <c r="G13" i="12"/>
  <c r="H13" i="12" s="1"/>
  <c r="G12" i="12"/>
  <c r="H12" i="12" s="1"/>
  <c r="G11" i="12"/>
  <c r="H11" i="12" s="1"/>
  <c r="G10" i="12"/>
  <c r="H10" i="12" s="1"/>
  <c r="I9" i="12"/>
  <c r="G9" i="12"/>
  <c r="H9" i="12" s="1"/>
  <c r="I8" i="12"/>
  <c r="G8" i="12"/>
  <c r="H8" i="12" s="1"/>
  <c r="G7" i="12"/>
  <c r="H7" i="12" s="1"/>
  <c r="I10" i="12" l="1"/>
  <c r="I13" i="12"/>
  <c r="I16" i="12"/>
  <c r="I19" i="12"/>
  <c r="I22" i="12"/>
  <c r="I25" i="12"/>
  <c r="I24" i="24"/>
  <c r="I31" i="12"/>
  <c r="I20" i="24"/>
  <c r="I27" i="24"/>
  <c r="I23" i="24"/>
  <c r="I17" i="24"/>
  <c r="G20" i="24"/>
  <c r="H20" i="24" s="1"/>
  <c r="I22" i="24"/>
  <c r="G33" i="24" l="1"/>
  <c r="H33" i="24" s="1"/>
  <c r="G29" i="24"/>
  <c r="H29" i="24" s="1"/>
  <c r="F41" i="12" l="1"/>
  <c r="G41" i="12" s="1"/>
  <c r="H41" i="12" s="1"/>
  <c r="G40" i="12"/>
  <c r="H40" i="12" s="1"/>
  <c r="G39" i="12"/>
  <c r="H39" i="12" s="1"/>
  <c r="G38" i="12"/>
  <c r="H38" i="12" s="1"/>
</calcChain>
</file>

<file path=xl/sharedStrings.xml><?xml version="1.0" encoding="utf-8"?>
<sst xmlns="http://schemas.openxmlformats.org/spreadsheetml/2006/main" count="135" uniqueCount="86">
  <si>
    <t>数  量</t>
  </si>
  <si>
    <t>数量</t>
  </si>
  <si>
    <t>生</t>
  </si>
  <si>
    <t>産</t>
  </si>
  <si>
    <t>量</t>
  </si>
  <si>
    <t>外</t>
  </si>
  <si>
    <t>利</t>
  </si>
  <si>
    <t>販</t>
  </si>
  <si>
    <t>用</t>
  </si>
  <si>
    <t xml:space="preserve"> 合    計</t>
  </si>
  <si>
    <t xml:space="preserve"> 水砕スラグ</t>
    <rPh sb="1" eb="3">
      <t>スイサイ</t>
    </rPh>
    <phoneticPr fontId="2"/>
  </si>
  <si>
    <t>粗</t>
  </si>
  <si>
    <t>転炉鋼</t>
  </si>
  <si>
    <t>鋼</t>
  </si>
  <si>
    <t>電気炉鋼</t>
  </si>
  <si>
    <t xml:space="preserve">   計</t>
  </si>
  <si>
    <t>転炉スラグ</t>
  </si>
  <si>
    <t>電気炉スラグ</t>
  </si>
  <si>
    <t>再利用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</si>
  <si>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</si>
  <si>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</si>
  <si>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</si>
  <si>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</si>
  <si>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</si>
  <si>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</si>
  <si>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</si>
  <si>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</si>
  <si>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</si>
  <si>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</si>
  <si>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</si>
  <si>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>合  計</t>
  </si>
  <si>
    <t>計（総出荷量）</t>
  </si>
  <si>
    <t>所</t>
    <rPh sb="0" eb="1">
      <t>ショ</t>
    </rPh>
    <phoneticPr fontId="2"/>
  </si>
  <si>
    <t>内</t>
    <rPh sb="0" eb="1">
      <t>ナイ</t>
    </rPh>
    <phoneticPr fontId="2"/>
  </si>
  <si>
    <t>②粗鋼生産量は経済産業省「鉄鋼・非鉄金属・金属製品統計月報」による。</t>
    <rPh sb="7" eb="9">
      <t>ケイザイ</t>
    </rPh>
    <rPh sb="9" eb="12">
      <t>サンギョウショウ</t>
    </rPh>
    <phoneticPr fontId="2"/>
  </si>
  <si>
    <t xml:space="preserve"> </t>
    <phoneticPr fontId="2"/>
  </si>
  <si>
    <t>構成比</t>
  </si>
  <si>
    <t>対前年度比増減</t>
    <phoneticPr fontId="2"/>
  </si>
  <si>
    <t>構成比</t>
    <phoneticPr fontId="2"/>
  </si>
  <si>
    <t>率（％）</t>
    <phoneticPr fontId="2"/>
  </si>
  <si>
    <t xml:space="preserve"> (％)</t>
    <phoneticPr fontId="2"/>
  </si>
  <si>
    <t xml:space="preserve"> 高　炉　銑</t>
    <phoneticPr fontId="2"/>
  </si>
  <si>
    <t xml:space="preserve"> 徐冷スラグ</t>
  </si>
  <si>
    <t xml:space="preserve">       計</t>
  </si>
  <si>
    <t xml:space="preserve"> 道路用　　　徐冷</t>
    <phoneticPr fontId="2"/>
  </si>
  <si>
    <t xml:space="preserve"> 　　　　　　水砕</t>
    <rPh sb="7" eb="9">
      <t>スイサイ</t>
    </rPh>
    <phoneticPr fontId="2"/>
  </si>
  <si>
    <t xml:space="preserve"> 　　　　　　計</t>
    <phoneticPr fontId="2"/>
  </si>
  <si>
    <t xml:space="preserve"> セメント用　徐冷</t>
    <phoneticPr fontId="2"/>
  </si>
  <si>
    <t xml:space="preserve"> 地盤改良材　徐冷</t>
    <phoneticPr fontId="2"/>
  </si>
  <si>
    <t xml:space="preserve"> 土木用　　　徐冷</t>
    <phoneticPr fontId="2"/>
  </si>
  <si>
    <t xml:space="preserve"> ｺﾝｸﾘｰﾄ用　　徐冷</t>
    <phoneticPr fontId="2"/>
  </si>
  <si>
    <t xml:space="preserve"> その他　　　徐冷</t>
    <phoneticPr fontId="2"/>
  </si>
  <si>
    <t xml:space="preserve"> 　　　　　　徐冷</t>
    <phoneticPr fontId="2"/>
  </si>
  <si>
    <t xml:space="preserve"> 　　　　　　水砕</t>
  </si>
  <si>
    <t xml:space="preserve"> 　　　　　　計</t>
  </si>
  <si>
    <t>単位：千トン</t>
    <phoneticPr fontId="2"/>
  </si>
  <si>
    <t>数   量</t>
  </si>
  <si>
    <t>数    量</t>
  </si>
  <si>
    <t>対前年度比増減</t>
    <rPh sb="4" eb="5">
      <t>ヒ</t>
    </rPh>
    <rPh sb="5" eb="7">
      <t>ゾウゲン</t>
    </rPh>
    <phoneticPr fontId="2"/>
  </si>
  <si>
    <t>数量</t>
    <phoneticPr fontId="2"/>
  </si>
  <si>
    <t>率（％）</t>
    <phoneticPr fontId="2"/>
  </si>
  <si>
    <t>(％)</t>
    <phoneticPr fontId="2"/>
  </si>
  <si>
    <t xml:space="preserve">注  </t>
    <phoneticPr fontId="2"/>
  </si>
  <si>
    <t>　建築用、その他利用の合計。</t>
    <phoneticPr fontId="2"/>
  </si>
  <si>
    <t>過欠補正</t>
  </si>
  <si>
    <t>　</t>
  </si>
  <si>
    <t>単位：千トン</t>
    <phoneticPr fontId="2"/>
  </si>
  <si>
    <t>過欠補正</t>
    <rPh sb="0" eb="1">
      <t>カ</t>
    </rPh>
    <rPh sb="1" eb="2">
      <t>ケツ</t>
    </rPh>
    <rPh sb="2" eb="4">
      <t>ホセイ</t>
    </rPh>
    <phoneticPr fontId="2"/>
  </si>
  <si>
    <t>次期繰越</t>
    <rPh sb="0" eb="2">
      <t>ジキ</t>
    </rPh>
    <rPh sb="2" eb="4">
      <t>クリコシ</t>
    </rPh>
    <phoneticPr fontId="2"/>
  </si>
  <si>
    <t>産</t>
    <rPh sb="0" eb="1">
      <t>サン</t>
    </rPh>
    <phoneticPr fontId="2"/>
  </si>
  <si>
    <t>その他</t>
  </si>
  <si>
    <t>-</t>
  </si>
  <si>
    <t>次期繰越　　　　　　徐冷</t>
    <phoneticPr fontId="2"/>
  </si>
  <si>
    <t>-</t>
    <phoneticPr fontId="2"/>
  </si>
  <si>
    <t>2020年度</t>
    <phoneticPr fontId="2"/>
  </si>
  <si>
    <t>2019年度</t>
    <phoneticPr fontId="2"/>
  </si>
  <si>
    <t xml:space="preserve"> 所内使用　　徐冷</t>
    <rPh sb="1" eb="3">
      <t>ショナイ</t>
    </rPh>
    <phoneticPr fontId="2"/>
  </si>
  <si>
    <t>２０２１年度高炉スラグ生産量及び利用量</t>
    <phoneticPr fontId="2"/>
  </si>
  <si>
    <t>②高炉銑（銑鉄生産量）は経済産業省「鉄鋼・非鉄金属・金属製品統計月報」による。</t>
    <rPh sb="1" eb="3">
      <t>コウロ</t>
    </rPh>
    <rPh sb="3" eb="4">
      <t>セン</t>
    </rPh>
    <rPh sb="5" eb="7">
      <t>センテツ</t>
    </rPh>
    <rPh sb="7" eb="9">
      <t>セイサン</t>
    </rPh>
    <rPh sb="12" eb="14">
      <t>ケイザイ</t>
    </rPh>
    <rPh sb="14" eb="16">
      <t>サンギョウ</t>
    </rPh>
    <rPh sb="21" eb="23">
      <t>ヒテツ</t>
    </rPh>
    <rPh sb="23" eb="25">
      <t>キンゾク</t>
    </rPh>
    <rPh sb="26" eb="28">
      <t>キンゾク</t>
    </rPh>
    <rPh sb="28" eb="30">
      <t>セイヒン</t>
    </rPh>
    <phoneticPr fontId="2"/>
  </si>
  <si>
    <t>注：</t>
    <phoneticPr fontId="2"/>
  </si>
  <si>
    <t>①道路用には鉄道用を、セメント用には輸出を含む。その他は、肥料・土壌改良材、</t>
    <phoneticPr fontId="2"/>
  </si>
  <si>
    <t>　建築用、その他利用、等の合計。</t>
    <rPh sb="11" eb="12">
      <t>トウ</t>
    </rPh>
    <phoneticPr fontId="2"/>
  </si>
  <si>
    <t>-</t>
    <phoneticPr fontId="2"/>
  </si>
  <si>
    <t>２０２１年度製鋼スラグ生産量及び利用量</t>
    <rPh sb="12" eb="13">
      <t>サン</t>
    </rPh>
    <rPh sb="13" eb="14">
      <t>リョウ</t>
    </rPh>
    <phoneticPr fontId="2"/>
  </si>
  <si>
    <t>2021年度</t>
    <phoneticPr fontId="2"/>
  </si>
  <si>
    <t>①道路用には鉄道用を含む。その他は、肥料・土壌改良用材、コンクリート用、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</si>
</sst>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);[Red]\(#,##0\)"/>
    <numFmt numFmtId="177" formatCode="#,##0_ "/>
    <numFmt numFmtId="178" formatCode="0.0%"/>
    <numFmt numFmtId="179" formatCode="0.0_ "/>
    <numFmt numFmtId="180" formatCode="#,##0;&quot;△ &quot;#,##0"/>
    <numFmt numFmtId="181" formatCode="#,##0.0;&quot;△ &quot;#,##0.0"/>
    <numFmt numFmtId="182" formatCode="0.0;&quot;▲ &quot;0.0"/>
    <numFmt numFmtId="183" formatCode="#,##0;&quot;▲ &quot;#,##0"/>
    <numFmt numFmtId="184" formatCode="#,##0\ ;&quot;▲ &quot;#,##0\ ;&quot;- &quot;"/>
    <numFmt numFmtId="185" formatCode="#,##0;&quot;▲ &quot;#,##0;&quot;-&quot;"/>
    <numFmt numFmtId="186" formatCode="0.0;&quot;▲ &quot;0.0;&quot;-&quot;"/>
    <numFmt numFmtId="187" formatCode="#,##0;[Red]\-#,##0;&quot;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6" fillId="0" borderId="0"/>
    <xf numFmtId="0" fontId="27" fillId="0" borderId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114">
    <xf numFmtId="0" fontId="0" fillId="0" borderId="0" xfId="0"/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176" fontId="23" fillId="24" borderId="18" xfId="0" applyNumberFormat="1" applyFont="1" applyFill="1" applyBorder="1" applyAlignment="1">
      <alignment vertical="center"/>
    </xf>
    <xf numFmtId="182" fontId="23" fillId="24" borderId="22" xfId="0" applyNumberFormat="1" applyFont="1" applyFill="1" applyBorder="1" applyAlignment="1">
      <alignment horizontal="right" vertical="center"/>
    </xf>
    <xf numFmtId="181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vertical="center"/>
    </xf>
    <xf numFmtId="183" fontId="23" fillId="24" borderId="11" xfId="0" applyNumberFormat="1" applyFont="1" applyFill="1" applyBorder="1" applyAlignment="1">
      <alignment vertical="center"/>
    </xf>
    <xf numFmtId="182" fontId="23" fillId="24" borderId="19" xfId="0" applyNumberFormat="1" applyFont="1" applyFill="1" applyBorder="1" applyAlignment="1">
      <alignment horizontal="right" vertical="center"/>
    </xf>
    <xf numFmtId="179" fontId="23" fillId="24" borderId="13" xfId="0" applyNumberFormat="1" applyFont="1" applyFill="1" applyBorder="1" applyAlignment="1">
      <alignment vertical="center"/>
    </xf>
    <xf numFmtId="183" fontId="23" fillId="24" borderId="13" xfId="0" applyNumberFormat="1" applyFont="1" applyFill="1" applyBorder="1" applyAlignment="1">
      <alignment vertical="center"/>
    </xf>
    <xf numFmtId="176" fontId="23" fillId="24" borderId="15" xfId="0" applyNumberFormat="1" applyFont="1" applyFill="1" applyBorder="1" applyAlignment="1">
      <alignment vertical="center"/>
    </xf>
    <xf numFmtId="183" fontId="23" fillId="24" borderId="15" xfId="0" applyNumberFormat="1" applyFont="1" applyFill="1" applyBorder="1" applyAlignment="1">
      <alignment vertical="center"/>
    </xf>
    <xf numFmtId="179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horizontal="right" vertical="center"/>
    </xf>
    <xf numFmtId="181" fontId="23" fillId="24" borderId="13" xfId="0" applyNumberFormat="1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81" fontId="23" fillId="24" borderId="19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181" fontId="23" fillId="24" borderId="23" xfId="0" applyNumberFormat="1" applyFont="1" applyFill="1" applyBorder="1" applyAlignment="1">
      <alignment vertical="center"/>
    </xf>
    <xf numFmtId="181" fontId="23" fillId="24" borderId="22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vertical="center"/>
    </xf>
    <xf numFmtId="183" fontId="23" fillId="24" borderId="0" xfId="0" applyNumberFormat="1" applyFont="1" applyFill="1" applyBorder="1" applyAlignment="1">
      <alignment vertical="center"/>
    </xf>
    <xf numFmtId="182" fontId="23" fillId="24" borderId="0" xfId="0" applyNumberFormat="1" applyFont="1" applyFill="1" applyBorder="1" applyAlignment="1">
      <alignment horizontal="right" vertical="center"/>
    </xf>
    <xf numFmtId="181" fontId="23" fillId="24" borderId="0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176" fontId="30" fillId="24" borderId="13" xfId="0" applyNumberFormat="1" applyFont="1" applyFill="1" applyBorder="1" applyAlignment="1">
      <alignment horizontal="right" vertical="center"/>
    </xf>
    <xf numFmtId="176" fontId="30" fillId="24" borderId="11" xfId="0" applyNumberFormat="1" applyFont="1" applyFill="1" applyBorder="1" applyAlignment="1">
      <alignment vertical="center"/>
    </xf>
    <xf numFmtId="176" fontId="30" fillId="24" borderId="13" xfId="0" applyNumberFormat="1" applyFont="1" applyFill="1" applyBorder="1" applyAlignment="1">
      <alignment vertical="center"/>
    </xf>
    <xf numFmtId="176" fontId="30" fillId="24" borderId="15" xfId="0" applyNumberFormat="1" applyFont="1" applyFill="1" applyBorder="1" applyAlignment="1">
      <alignment vertical="center"/>
    </xf>
    <xf numFmtId="184" fontId="23" fillId="24" borderId="11" xfId="0" applyNumberFormat="1" applyFont="1" applyFill="1" applyBorder="1" applyAlignment="1">
      <alignment vertical="center"/>
    </xf>
    <xf numFmtId="185" fontId="23" fillId="24" borderId="11" xfId="0" applyNumberFormat="1" applyFont="1" applyFill="1" applyBorder="1" applyAlignment="1">
      <alignment horizontal="right" vertical="center"/>
    </xf>
    <xf numFmtId="186" fontId="23" fillId="24" borderId="19" xfId="28" applyNumberFormat="1" applyFont="1" applyFill="1" applyBorder="1" applyAlignment="1">
      <alignment horizontal="right" vertical="center"/>
    </xf>
    <xf numFmtId="179" fontId="23" fillId="24" borderId="13" xfId="28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vertical="center"/>
    </xf>
    <xf numFmtId="185" fontId="23" fillId="24" borderId="13" xfId="0" applyNumberFormat="1" applyFont="1" applyFill="1" applyBorder="1" applyAlignment="1">
      <alignment horizontal="right" vertical="center"/>
    </xf>
    <xf numFmtId="186" fontId="23" fillId="24" borderId="11" xfId="28" applyNumberFormat="1" applyFont="1" applyFill="1" applyBorder="1" applyAlignment="1">
      <alignment horizontal="right" vertical="center"/>
    </xf>
    <xf numFmtId="179" fontId="23" fillId="24" borderId="11" xfId="0" applyNumberFormat="1" applyFont="1" applyFill="1" applyBorder="1" applyAlignment="1">
      <alignment vertical="center"/>
    </xf>
    <xf numFmtId="186" fontId="23" fillId="24" borderId="13" xfId="28" applyNumberFormat="1" applyFont="1" applyFill="1" applyBorder="1" applyAlignment="1">
      <alignment horizontal="right" vertical="center"/>
    </xf>
    <xf numFmtId="184" fontId="23" fillId="24" borderId="15" xfId="0" applyNumberFormat="1" applyFont="1" applyFill="1" applyBorder="1" applyAlignment="1">
      <alignment vertical="center"/>
    </xf>
    <xf numFmtId="185" fontId="23" fillId="24" borderId="15" xfId="0" applyNumberFormat="1" applyFont="1" applyFill="1" applyBorder="1" applyAlignment="1">
      <alignment horizontal="right" vertical="center"/>
    </xf>
    <xf numFmtId="186" fontId="23" fillId="24" borderId="15" xfId="28" applyNumberFormat="1" applyFont="1" applyFill="1" applyBorder="1" applyAlignment="1">
      <alignment horizontal="right" vertical="center"/>
    </xf>
    <xf numFmtId="185" fontId="23" fillId="24" borderId="13" xfId="28" applyNumberFormat="1" applyFont="1" applyFill="1" applyBorder="1" applyAlignment="1">
      <alignment horizontal="right" vertical="center"/>
    </xf>
    <xf numFmtId="185" fontId="23" fillId="24" borderId="18" xfId="0" applyNumberFormat="1" applyFont="1" applyFill="1" applyBorder="1" applyAlignment="1">
      <alignment horizontal="right" vertical="center"/>
    </xf>
    <xf numFmtId="186" fontId="23" fillId="24" borderId="18" xfId="28" applyNumberFormat="1" applyFont="1" applyFill="1" applyBorder="1" applyAlignment="1">
      <alignment horizontal="right" vertical="center"/>
    </xf>
    <xf numFmtId="179" fontId="23" fillId="24" borderId="18" xfId="0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horizontal="right" vertical="center"/>
    </xf>
    <xf numFmtId="0" fontId="23" fillId="24" borderId="15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38" fontId="23" fillId="24" borderId="0" xfId="34" applyFont="1" applyFill="1" applyBorder="1" applyAlignment="1">
      <alignment vertical="center"/>
    </xf>
    <xf numFmtId="177" fontId="25" fillId="24" borderId="0" xfId="47" applyNumberFormat="1" applyFont="1" applyFill="1" applyBorder="1" applyAlignment="1" applyProtection="1">
      <alignment vertical="center"/>
      <protection locked="0"/>
    </xf>
    <xf numFmtId="0" fontId="28" fillId="24" borderId="0" xfId="43" applyFont="1" applyFill="1" applyBorder="1" applyAlignment="1" applyProtection="1">
      <alignment vertical="center"/>
      <protection locked="0"/>
    </xf>
    <xf numFmtId="177" fontId="29" fillId="24" borderId="0" xfId="47" applyNumberFormat="1" applyFont="1" applyFill="1" applyBorder="1" applyAlignment="1" applyProtection="1">
      <protection locked="0"/>
    </xf>
    <xf numFmtId="0" fontId="3" fillId="24" borderId="0" xfId="46" applyFill="1" applyAlignment="1">
      <alignment vertical="center"/>
    </xf>
    <xf numFmtId="179" fontId="3" fillId="24" borderId="0" xfId="46" applyNumberForma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center" vertical="center"/>
      <protection locked="0"/>
    </xf>
    <xf numFmtId="177" fontId="29" fillId="24" borderId="0" xfId="47" applyNumberFormat="1" applyFont="1" applyFill="1" applyBorder="1" applyProtection="1">
      <protection locked="0"/>
    </xf>
    <xf numFmtId="0" fontId="3" fillId="24" borderId="0" xfId="46" applyFill="1" applyBorder="1" applyAlignment="1">
      <alignment vertical="center"/>
    </xf>
    <xf numFmtId="40" fontId="23" fillId="24" borderId="0" xfId="34" applyNumberFormat="1" applyFont="1" applyFill="1" applyBorder="1" applyAlignment="1">
      <alignment vertical="center"/>
    </xf>
    <xf numFmtId="177" fontId="29" fillId="24" borderId="0" xfId="49" applyNumberFormat="1" applyFont="1" applyFill="1" applyBorder="1" applyAlignment="1" applyProtection="1">
      <protection locked="0"/>
    </xf>
    <xf numFmtId="178" fontId="23" fillId="24" borderId="0" xfId="28" applyNumberFormat="1" applyFont="1" applyFill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184" fontId="23" fillId="24" borderId="18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9" fontId="2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176" fontId="0" fillId="24" borderId="0" xfId="0" applyNumberFormat="1" applyFill="1" applyAlignment="1">
      <alignment vertical="center"/>
    </xf>
    <xf numFmtId="0" fontId="22" fillId="24" borderId="0" xfId="0" applyFont="1" applyFill="1" applyAlignment="1">
      <alignment horizontal="centerContinuous" vertical="center"/>
    </xf>
    <xf numFmtId="0" fontId="23" fillId="24" borderId="0" xfId="0" applyFont="1" applyFill="1" applyAlignment="1">
      <alignment horizontal="centerContinuous" vertical="center"/>
    </xf>
    <xf numFmtId="0" fontId="23" fillId="24" borderId="20" xfId="0" applyFont="1" applyFill="1" applyBorder="1" applyAlignment="1">
      <alignment horizontal="centerContinuous" vertical="center"/>
    </xf>
    <xf numFmtId="0" fontId="23" fillId="24" borderId="21" xfId="0" applyFont="1" applyFill="1" applyBorder="1" applyAlignment="1">
      <alignment horizontal="centerContinuous" vertical="center"/>
    </xf>
    <xf numFmtId="0" fontId="23" fillId="24" borderId="24" xfId="0" applyFont="1" applyFill="1" applyBorder="1" applyAlignment="1">
      <alignment horizontal="centerContinuous" vertical="center"/>
    </xf>
    <xf numFmtId="0" fontId="23" fillId="24" borderId="10" xfId="0" applyFont="1" applyFill="1" applyBorder="1" applyAlignment="1">
      <alignment horizontal="centerContinuous" vertical="center"/>
    </xf>
    <xf numFmtId="0" fontId="31" fillId="24" borderId="0" xfId="0" applyFont="1" applyFill="1" applyAlignment="1">
      <alignment vertical="center"/>
    </xf>
    <xf numFmtId="1" fontId="31" fillId="24" borderId="0" xfId="0" applyNumberFormat="1" applyFont="1" applyFill="1" applyAlignment="1">
      <alignment vertical="center"/>
    </xf>
    <xf numFmtId="184" fontId="30" fillId="24" borderId="13" xfId="0" applyNumberFormat="1" applyFont="1" applyFill="1" applyBorder="1" applyAlignment="1">
      <alignment vertical="center"/>
    </xf>
    <xf numFmtId="184" fontId="32" fillId="24" borderId="15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24" borderId="15" xfId="0" applyNumberFormat="1" applyFont="1" applyFill="1" applyBorder="1" applyAlignment="1">
      <alignment vertical="center"/>
    </xf>
    <xf numFmtId="0" fontId="30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right" vertical="center"/>
    </xf>
    <xf numFmtId="183" fontId="23" fillId="24" borderId="18" xfId="0" applyNumberFormat="1" applyFont="1" applyFill="1" applyBorder="1" applyAlignment="1">
      <alignment vertical="center"/>
    </xf>
    <xf numFmtId="187" fontId="23" fillId="24" borderId="13" xfId="0" applyNumberFormat="1" applyFont="1" applyFill="1" applyBorder="1" applyAlignment="1">
      <alignment vertical="center"/>
    </xf>
    <xf numFmtId="176" fontId="30" fillId="0" borderId="13" xfId="0" applyNumberFormat="1" applyFont="1" applyFill="1" applyBorder="1" applyAlignment="1">
      <alignment vertical="center"/>
    </xf>
    <xf numFmtId="184" fontId="30" fillId="24" borderId="15" xfId="0" applyNumberFormat="1" applyFont="1" applyFill="1" applyBorder="1" applyAlignment="1">
      <alignment vertical="center"/>
    </xf>
    <xf numFmtId="184" fontId="32" fillId="24" borderId="11" xfId="0" applyNumberFormat="1" applyFont="1" applyFill="1" applyBorder="1" applyAlignment="1">
      <alignment vertical="center"/>
    </xf>
    <xf numFmtId="184" fontId="32" fillId="24" borderId="13" xfId="0" applyNumberFormat="1" applyFont="1" applyFill="1" applyBorder="1" applyAlignment="1">
      <alignment vertical="center"/>
    </xf>
    <xf numFmtId="187" fontId="23" fillId="24" borderId="11" xfId="28" applyNumberFormat="1" applyFont="1" applyFill="1" applyBorder="1" applyAlignment="1">
      <alignment horizontal="right" vertical="center"/>
    </xf>
    <xf numFmtId="179" fontId="23" fillId="24" borderId="11" xfId="0" applyNumberFormat="1" applyFont="1" applyFill="1" applyBorder="1" applyAlignment="1">
      <alignment horizontal="right" vertical="center"/>
    </xf>
    <xf numFmtId="187" fontId="23" fillId="24" borderId="13" xfId="0" applyNumberFormat="1" applyFon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left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060605対外発表用１7年度計スラグ需給統計" xfId="46" xr:uid="{00000000-0005-0000-0000-00002E000000}"/>
    <cellStyle name="標準_Sheet1" xfId="47" xr:uid="{00000000-0005-0000-0000-00002F000000}"/>
    <cellStyle name="標準_担当分（相内・進藤）_ネタ_スラグ出力シート" xfId="49" xr:uid="{00000000-0005-0000-0000-000030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</xdr:row>
      <xdr:rowOff>133350</xdr:rowOff>
    </xdr:from>
    <xdr:to>
      <xdr:col>4</xdr:col>
      <xdr:colOff>758190</xdr:colOff>
      <xdr:row>4</xdr:row>
      <xdr:rowOff>146685</xdr:rowOff>
    </xdr:to>
    <xdr:sp macro="" textlink="">
      <xdr:nvSpPr>
        <xdr:cNvPr id="315821" name="Text Box 1">
          <a:extLst>
            <a:ext uri="{FF2B5EF4-FFF2-40B4-BE49-F238E27FC236}">
              <a16:creationId xmlns:a16="http://schemas.microsoft.com/office/drawing/2014/main" id="{00000000-0008-0000-0800-0000ADD104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758190</xdr:colOff>
      <xdr:row>4</xdr:row>
      <xdr:rowOff>146685</xdr:rowOff>
    </xdr:to>
    <xdr:sp macro="" textlink="">
      <xdr:nvSpPr>
        <xdr:cNvPr id="315822" name="Text Box 2">
          <a:extLst>
            <a:ext uri="{FF2B5EF4-FFF2-40B4-BE49-F238E27FC236}">
              <a16:creationId xmlns:a16="http://schemas.microsoft.com/office/drawing/2014/main" id="{00000000-0008-0000-0800-0000AE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758190</xdr:colOff>
      <xdr:row>4</xdr:row>
      <xdr:rowOff>146685</xdr:rowOff>
    </xdr:to>
    <xdr:sp macro="" textlink="">
      <xdr:nvSpPr>
        <xdr:cNvPr id="315823" name="Text Box 1">
          <a:extLst>
            <a:ext uri="{FF2B5EF4-FFF2-40B4-BE49-F238E27FC236}">
              <a16:creationId xmlns:a16="http://schemas.microsoft.com/office/drawing/2014/main" id="{00000000-0008-0000-0800-0000AF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758190</xdr:colOff>
      <xdr:row>4</xdr:row>
      <xdr:rowOff>146685</xdr:rowOff>
    </xdr:to>
    <xdr:sp macro="" textlink="">
      <xdr:nvSpPr>
        <xdr:cNvPr id="315824" name="Text Box 1">
          <a:extLst>
            <a:ext uri="{FF2B5EF4-FFF2-40B4-BE49-F238E27FC236}">
              <a16:creationId xmlns:a16="http://schemas.microsoft.com/office/drawing/2014/main" id="{00000000-0008-0000-0800-0000B0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552450</xdr:colOff>
      <xdr:row>4</xdr:row>
      <xdr:rowOff>133350</xdr:rowOff>
    </xdr:from>
    <xdr:ext cx="200025" cy="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zoomScaleNormal="100" zoomScaleSheetLayoutView="100" workbookViewId="0"/>
  </sheetViews>
  <sheetFormatPr defaultColWidth="9" defaultRowHeight="13.5" x14ac:dyDescent="0.15"/>
  <cols>
    <col min="1" max="2" width="3.625" style="73" customWidth="1"/>
    <col min="3" max="3" width="18.625" style="73" customWidth="1"/>
    <col min="4" max="6" width="12.625" style="73" customWidth="1"/>
    <col min="7" max="7" width="9.375" style="73" customWidth="1"/>
    <col min="8" max="8" width="9.625" style="73" customWidth="1"/>
    <col min="9" max="9" width="8.625" style="73" customWidth="1"/>
    <col min="10" max="12" width="9" style="73"/>
    <col min="13" max="13" width="11.625" style="73" bestFit="1" customWidth="1"/>
    <col min="14" max="16384" width="9" style="73"/>
  </cols>
  <sheetData>
    <row r="1" spans="1:20" s="1" customFormat="1" x14ac:dyDescent="0.15">
      <c r="A1" s="90" t="s">
        <v>77</v>
      </c>
      <c r="B1" s="89"/>
      <c r="C1" s="90"/>
      <c r="D1" s="90"/>
      <c r="E1" s="90"/>
      <c r="F1" s="90"/>
      <c r="G1" s="90"/>
      <c r="H1" s="90"/>
      <c r="I1" s="90"/>
      <c r="M1" s="7"/>
      <c r="N1" s="7"/>
      <c r="O1" s="7"/>
      <c r="P1" s="7"/>
      <c r="Q1" s="7"/>
      <c r="R1" s="7"/>
      <c r="S1" s="7"/>
      <c r="T1" s="7"/>
    </row>
    <row r="2" spans="1:20" s="1" customFormat="1" x14ac:dyDescent="0.15">
      <c r="A2" s="67"/>
      <c r="B2" s="67"/>
      <c r="C2" s="68"/>
      <c r="D2" s="68"/>
      <c r="E2" s="68"/>
      <c r="F2" s="68"/>
      <c r="G2" s="68"/>
      <c r="H2" s="68"/>
      <c r="M2" s="7"/>
      <c r="N2" s="7"/>
      <c r="O2" s="7"/>
      <c r="P2" s="7"/>
      <c r="Q2" s="7"/>
      <c r="R2" s="7"/>
      <c r="S2" s="7"/>
      <c r="T2" s="7"/>
    </row>
    <row r="3" spans="1:20" s="1" customFormat="1" x14ac:dyDescent="0.15">
      <c r="I3" s="40" t="s">
        <v>66</v>
      </c>
      <c r="M3" s="7"/>
      <c r="N3" s="7"/>
      <c r="O3" s="7"/>
      <c r="P3" s="7"/>
      <c r="Q3" s="7"/>
      <c r="R3" s="7"/>
      <c r="S3" s="7"/>
      <c r="T3" s="7"/>
    </row>
    <row r="4" spans="1:20" s="1" customFormat="1" ht="18" customHeight="1" x14ac:dyDescent="0.15">
      <c r="A4" s="2"/>
      <c r="B4" s="3"/>
      <c r="C4" s="3"/>
      <c r="D4" s="4" t="s">
        <v>75</v>
      </c>
      <c r="E4" s="5" t="s">
        <v>74</v>
      </c>
      <c r="F4" s="94" t="s">
        <v>84</v>
      </c>
      <c r="G4" s="92"/>
      <c r="H4" s="92"/>
      <c r="I4" s="93"/>
      <c r="M4" s="7"/>
      <c r="N4" s="7"/>
      <c r="O4" s="7"/>
      <c r="P4" s="7"/>
      <c r="Q4" s="7"/>
      <c r="R4" s="7"/>
      <c r="S4" s="7"/>
      <c r="T4" s="7"/>
    </row>
    <row r="5" spans="1:20" s="1" customFormat="1" ht="18" customHeight="1" x14ac:dyDescent="0.15">
      <c r="A5" s="6"/>
      <c r="B5" s="7"/>
      <c r="C5" s="7"/>
      <c r="D5" s="8" t="s">
        <v>0</v>
      </c>
      <c r="E5" s="10" t="s">
        <v>0</v>
      </c>
      <c r="F5" s="8" t="s">
        <v>0</v>
      </c>
      <c r="G5" s="91" t="s">
        <v>37</v>
      </c>
      <c r="H5" s="93"/>
      <c r="I5" s="8" t="s">
        <v>38</v>
      </c>
      <c r="M5" s="7"/>
      <c r="N5" s="7"/>
      <c r="O5" s="7"/>
      <c r="P5" s="7"/>
      <c r="Q5" s="7"/>
      <c r="R5" s="7"/>
      <c r="S5" s="7"/>
      <c r="T5" s="7"/>
    </row>
    <row r="6" spans="1:20" s="1" customFormat="1" ht="18" customHeight="1" x14ac:dyDescent="0.15">
      <c r="A6" s="11"/>
      <c r="B6" s="12"/>
      <c r="C6" s="12"/>
      <c r="D6" s="13"/>
      <c r="E6" s="14"/>
      <c r="F6" s="15"/>
      <c r="G6" s="8" t="s">
        <v>1</v>
      </c>
      <c r="H6" s="14" t="s">
        <v>39</v>
      </c>
      <c r="I6" s="13" t="s">
        <v>40</v>
      </c>
      <c r="M6" s="7"/>
      <c r="N6" s="7"/>
      <c r="O6" s="7"/>
      <c r="P6" s="7"/>
      <c r="Q6" s="7"/>
      <c r="R6" s="7"/>
      <c r="S6" s="7"/>
      <c r="T6" s="7"/>
    </row>
    <row r="7" spans="1:20" s="1" customFormat="1" ht="18" customHeight="1" x14ac:dyDescent="0.15">
      <c r="A7" s="11" t="s">
        <v>41</v>
      </c>
      <c r="B7" s="12"/>
      <c r="C7" s="12"/>
      <c r="D7" s="16">
        <v>74994.37</v>
      </c>
      <c r="E7" s="16">
        <v>60776.737999999998</v>
      </c>
      <c r="F7" s="16">
        <v>69493.686000000002</v>
      </c>
      <c r="G7" s="104">
        <f>F7-E7</f>
        <v>8716.948000000004</v>
      </c>
      <c r="H7" s="17">
        <f>G7/E7*100</f>
        <v>14.342572975864556</v>
      </c>
      <c r="I7" s="18"/>
      <c r="M7" s="69"/>
      <c r="N7" s="7"/>
      <c r="O7" s="7"/>
      <c r="P7" s="7"/>
      <c r="Q7" s="7"/>
      <c r="R7" s="7"/>
      <c r="S7" s="7"/>
      <c r="T7" s="7"/>
    </row>
    <row r="8" spans="1:20" s="1" customFormat="1" ht="18" customHeight="1" x14ac:dyDescent="0.15">
      <c r="A8" s="8" t="s">
        <v>2</v>
      </c>
      <c r="B8" s="7" t="s">
        <v>42</v>
      </c>
      <c r="C8" s="7"/>
      <c r="D8" s="19">
        <v>3647.4079999999999</v>
      </c>
      <c r="E8" s="19">
        <v>2659.1770000000001</v>
      </c>
      <c r="F8" s="19">
        <v>3154.931</v>
      </c>
      <c r="G8" s="20">
        <f t="shared" ref="G8:G37" si="0">F8-E8</f>
        <v>495.75399999999991</v>
      </c>
      <c r="H8" s="21">
        <f t="shared" ref="H8:H37" si="1">G8/E8*100</f>
        <v>18.643136579475524</v>
      </c>
      <c r="I8" s="22">
        <f>F8/F10*100</f>
        <v>14.461908516778976</v>
      </c>
      <c r="M8" s="69"/>
      <c r="N8" s="7"/>
      <c r="O8" s="7"/>
      <c r="P8" s="7"/>
      <c r="Q8" s="7"/>
      <c r="R8" s="7"/>
      <c r="S8" s="7"/>
      <c r="T8" s="7"/>
    </row>
    <row r="9" spans="1:20" s="1" customFormat="1" ht="18" customHeight="1" x14ac:dyDescent="0.15">
      <c r="A9" s="8" t="s">
        <v>3</v>
      </c>
      <c r="B9" s="7" t="s">
        <v>10</v>
      </c>
      <c r="C9" s="7"/>
      <c r="D9" s="19">
        <v>19104.866000000002</v>
      </c>
      <c r="E9" s="19">
        <v>16355.964</v>
      </c>
      <c r="F9" s="19">
        <v>18660.523000000001</v>
      </c>
      <c r="G9" s="23">
        <f t="shared" si="0"/>
        <v>2304.5590000000011</v>
      </c>
      <c r="H9" s="21">
        <f t="shared" si="1"/>
        <v>14.090022452971901</v>
      </c>
      <c r="I9" s="22">
        <f>F9/F10*100</f>
        <v>85.538091483221024</v>
      </c>
      <c r="M9" s="69"/>
      <c r="N9" s="7"/>
      <c r="O9" s="7"/>
      <c r="P9" s="7"/>
      <c r="Q9" s="7"/>
      <c r="R9" s="7"/>
      <c r="S9" s="7"/>
      <c r="T9" s="7"/>
    </row>
    <row r="10" spans="1:20" s="1" customFormat="1" ht="18" customHeight="1" x14ac:dyDescent="0.15">
      <c r="A10" s="13" t="s">
        <v>4</v>
      </c>
      <c r="B10" s="12" t="s">
        <v>43</v>
      </c>
      <c r="C10" s="12"/>
      <c r="D10" s="24">
        <v>22752.274000000001</v>
      </c>
      <c r="E10" s="24">
        <v>19015.141</v>
      </c>
      <c r="F10" s="24">
        <v>21815.454000000002</v>
      </c>
      <c r="G10" s="25">
        <f t="shared" si="0"/>
        <v>2800.3130000000019</v>
      </c>
      <c r="H10" s="17">
        <f t="shared" si="1"/>
        <v>14.726753801089362</v>
      </c>
      <c r="I10" s="26">
        <f>SUM(I8:I9)</f>
        <v>100</v>
      </c>
      <c r="M10" s="69"/>
      <c r="N10" s="7"/>
      <c r="O10" s="7"/>
      <c r="P10" s="7"/>
      <c r="Q10" s="7"/>
      <c r="R10" s="7"/>
      <c r="S10" s="7"/>
      <c r="T10" s="7"/>
    </row>
    <row r="11" spans="1:20" s="1" customFormat="1" ht="18" customHeight="1" x14ac:dyDescent="0.15">
      <c r="A11" s="8"/>
      <c r="B11" s="9"/>
      <c r="C11" s="7" t="s">
        <v>44</v>
      </c>
      <c r="D11" s="19">
        <v>2259.5709999999999</v>
      </c>
      <c r="E11" s="19">
        <v>2227.6779999999999</v>
      </c>
      <c r="F11" s="19">
        <v>2210.8829999999998</v>
      </c>
      <c r="G11" s="20">
        <f t="shared" si="0"/>
        <v>-16.795000000000073</v>
      </c>
      <c r="H11" s="21">
        <f t="shared" si="1"/>
        <v>-0.75392404108673128</v>
      </c>
      <c r="I11" s="22"/>
      <c r="M11" s="69"/>
      <c r="N11" s="7"/>
      <c r="O11" s="7"/>
      <c r="P11" s="7"/>
      <c r="Q11" s="7"/>
      <c r="R11" s="7"/>
      <c r="S11" s="7"/>
      <c r="T11" s="7"/>
    </row>
    <row r="12" spans="1:20" s="1" customFormat="1" ht="18" customHeight="1" x14ac:dyDescent="0.15">
      <c r="A12" s="8"/>
      <c r="B12" s="9"/>
      <c r="C12" s="7" t="s">
        <v>45</v>
      </c>
      <c r="D12" s="19">
        <v>259.17399999999998</v>
      </c>
      <c r="E12" s="19">
        <v>223.006</v>
      </c>
      <c r="F12" s="19">
        <v>231.54</v>
      </c>
      <c r="G12" s="23">
        <f t="shared" si="0"/>
        <v>8.5339999999999918</v>
      </c>
      <c r="H12" s="21">
        <f t="shared" si="1"/>
        <v>3.8268028662905893</v>
      </c>
      <c r="I12" s="22"/>
      <c r="M12" s="69"/>
      <c r="N12" s="7"/>
      <c r="O12" s="7"/>
      <c r="P12" s="7"/>
      <c r="Q12" s="7"/>
      <c r="R12" s="7"/>
      <c r="S12" s="7"/>
      <c r="T12" s="7"/>
    </row>
    <row r="13" spans="1:20" s="1" customFormat="1" ht="18" customHeight="1" x14ac:dyDescent="0.15">
      <c r="A13" s="8"/>
      <c r="B13" s="9"/>
      <c r="C13" s="12" t="s">
        <v>46</v>
      </c>
      <c r="D13" s="24">
        <v>2518.7449999999999</v>
      </c>
      <c r="E13" s="24">
        <v>2450.6839999999997</v>
      </c>
      <c r="F13" s="24">
        <v>2442.4229999999998</v>
      </c>
      <c r="G13" s="25">
        <f t="shared" si="0"/>
        <v>-8.2609999999999673</v>
      </c>
      <c r="H13" s="17">
        <f t="shared" si="1"/>
        <v>-0.33708956356674175</v>
      </c>
      <c r="I13" s="26">
        <f>F13/$F$31*100</f>
        <v>11.260485202287796</v>
      </c>
      <c r="M13" s="69"/>
      <c r="N13" s="7"/>
      <c r="O13" s="7"/>
      <c r="P13" s="7"/>
      <c r="Q13" s="7"/>
      <c r="R13" s="7"/>
      <c r="S13" s="7"/>
      <c r="T13" s="7"/>
    </row>
    <row r="14" spans="1:20" s="1" customFormat="1" ht="18" customHeight="1" x14ac:dyDescent="0.15">
      <c r="A14" s="8"/>
      <c r="B14" s="9"/>
      <c r="C14" s="7" t="s">
        <v>48</v>
      </c>
      <c r="D14" s="19">
        <v>4.1070000000000002</v>
      </c>
      <c r="E14" s="19">
        <v>2.5329999999999999</v>
      </c>
      <c r="F14" s="19">
        <v>6.54</v>
      </c>
      <c r="G14" s="20">
        <f t="shared" si="0"/>
        <v>4.0069999999999997</v>
      </c>
      <c r="H14" s="21">
        <f t="shared" si="1"/>
        <v>158.19186735096721</v>
      </c>
      <c r="I14" s="22"/>
      <c r="M14" s="69"/>
      <c r="N14" s="7"/>
      <c r="O14" s="7"/>
      <c r="P14" s="7"/>
      <c r="Q14" s="7"/>
      <c r="R14" s="7"/>
      <c r="S14" s="7"/>
      <c r="T14" s="7"/>
    </row>
    <row r="15" spans="1:20" s="1" customFormat="1" ht="18" customHeight="1" x14ac:dyDescent="0.15">
      <c r="A15" s="8"/>
      <c r="B15" s="9"/>
      <c r="C15" s="7" t="s">
        <v>45</v>
      </c>
      <c r="D15" s="19">
        <v>2.758</v>
      </c>
      <c r="E15" s="19">
        <v>2.8079999999999998</v>
      </c>
      <c r="F15" s="105">
        <v>0</v>
      </c>
      <c r="G15" s="23">
        <f t="shared" si="0"/>
        <v>-2.8079999999999998</v>
      </c>
      <c r="H15" s="21" t="s">
        <v>82</v>
      </c>
      <c r="I15" s="22"/>
      <c r="M15" s="69"/>
      <c r="N15" s="7"/>
      <c r="O15" s="7"/>
      <c r="P15" s="7"/>
      <c r="Q15" s="7"/>
      <c r="R15" s="7"/>
      <c r="S15" s="7"/>
      <c r="T15" s="7"/>
    </row>
    <row r="16" spans="1:20" s="1" customFormat="1" ht="18" customHeight="1" x14ac:dyDescent="0.15">
      <c r="A16" s="8"/>
      <c r="B16" s="9"/>
      <c r="C16" s="12" t="s">
        <v>46</v>
      </c>
      <c r="D16" s="24">
        <v>6.8650000000000002</v>
      </c>
      <c r="E16" s="24">
        <v>5.3409999999999993</v>
      </c>
      <c r="F16" s="24">
        <v>6.54</v>
      </c>
      <c r="G16" s="25">
        <f t="shared" si="0"/>
        <v>1.1990000000000007</v>
      </c>
      <c r="H16" s="17">
        <f t="shared" si="1"/>
        <v>22.44897959183675</v>
      </c>
      <c r="I16" s="26">
        <f>F16/$F$31*100</f>
        <v>3.0151850528332805E-2</v>
      </c>
      <c r="M16" s="69"/>
      <c r="N16" s="7"/>
      <c r="O16" s="7"/>
      <c r="P16" s="7"/>
      <c r="Q16" s="7"/>
      <c r="R16" s="7"/>
      <c r="S16" s="7"/>
      <c r="T16" s="7"/>
    </row>
    <row r="17" spans="1:20" s="1" customFormat="1" ht="18" customHeight="1" x14ac:dyDescent="0.15">
      <c r="A17" s="8"/>
      <c r="B17" s="9"/>
      <c r="C17" s="7" t="s">
        <v>49</v>
      </c>
      <c r="D17" s="19">
        <v>90.802999999999997</v>
      </c>
      <c r="E17" s="19">
        <v>136.75700000000001</v>
      </c>
      <c r="F17" s="19">
        <v>108.974</v>
      </c>
      <c r="G17" s="20">
        <f t="shared" si="0"/>
        <v>-27.783000000000001</v>
      </c>
      <c r="H17" s="21">
        <f t="shared" si="1"/>
        <v>-20.315596276607415</v>
      </c>
      <c r="I17" s="22"/>
      <c r="M17" s="69"/>
      <c r="N17" s="7"/>
      <c r="O17" s="7"/>
      <c r="P17" s="7"/>
      <c r="Q17" s="7"/>
      <c r="R17" s="7"/>
      <c r="S17" s="7"/>
      <c r="T17" s="7"/>
    </row>
    <row r="18" spans="1:20" s="1" customFormat="1" ht="18" customHeight="1" x14ac:dyDescent="0.15">
      <c r="A18" s="8"/>
      <c r="B18" s="9" t="s">
        <v>5</v>
      </c>
      <c r="C18" s="7" t="s">
        <v>45</v>
      </c>
      <c r="D18" s="27">
        <v>39.481000000000002</v>
      </c>
      <c r="E18" s="27">
        <v>68.531000000000006</v>
      </c>
      <c r="F18" s="27">
        <v>80.605000000000004</v>
      </c>
      <c r="G18" s="23">
        <f t="shared" si="0"/>
        <v>12.073999999999998</v>
      </c>
      <c r="H18" s="21">
        <f t="shared" si="1"/>
        <v>17.618304125140444</v>
      </c>
      <c r="I18" s="22"/>
      <c r="M18" s="69"/>
      <c r="N18" s="7"/>
      <c r="O18" s="7"/>
      <c r="P18" s="7"/>
      <c r="Q18" s="7"/>
      <c r="R18" s="7"/>
      <c r="S18" s="7"/>
      <c r="T18" s="7"/>
    </row>
    <row r="19" spans="1:20" s="1" customFormat="1" ht="18" customHeight="1" x14ac:dyDescent="0.15">
      <c r="A19" s="8" t="s">
        <v>6</v>
      </c>
      <c r="B19" s="9"/>
      <c r="C19" s="12" t="s">
        <v>46</v>
      </c>
      <c r="D19" s="24">
        <v>130.28399999999999</v>
      </c>
      <c r="E19" s="24">
        <v>205.28800000000001</v>
      </c>
      <c r="F19" s="24">
        <v>189.57900000000001</v>
      </c>
      <c r="G19" s="25">
        <f t="shared" si="0"/>
        <v>-15.709000000000003</v>
      </c>
      <c r="H19" s="17">
        <f t="shared" si="1"/>
        <v>-7.6521764545419133</v>
      </c>
      <c r="I19" s="26">
        <f>F19/$F$31*100</f>
        <v>0.87403022497107108</v>
      </c>
      <c r="M19" s="69"/>
      <c r="N19" s="7"/>
      <c r="O19" s="7"/>
      <c r="P19" s="7"/>
      <c r="Q19" s="7"/>
      <c r="R19" s="7"/>
      <c r="S19" s="7"/>
      <c r="T19" s="7"/>
    </row>
    <row r="20" spans="1:20" s="1" customFormat="1" ht="18" customHeight="1" x14ac:dyDescent="0.15">
      <c r="A20" s="8"/>
      <c r="B20" s="9" t="s">
        <v>7</v>
      </c>
      <c r="C20" s="6" t="s">
        <v>47</v>
      </c>
      <c r="D20" s="19">
        <v>276.49700000000001</v>
      </c>
      <c r="E20" s="19">
        <v>163.40899999999999</v>
      </c>
      <c r="F20" s="19">
        <v>117.834</v>
      </c>
      <c r="G20" s="20">
        <f t="shared" si="0"/>
        <v>-45.574999999999989</v>
      </c>
      <c r="H20" s="21">
        <f t="shared" si="1"/>
        <v>-27.890140689925275</v>
      </c>
      <c r="I20" s="22"/>
      <c r="M20" s="69"/>
      <c r="N20" s="7"/>
      <c r="O20" s="7"/>
      <c r="P20" s="7"/>
      <c r="Q20" s="7"/>
      <c r="R20" s="7"/>
      <c r="S20" s="7"/>
      <c r="T20" s="7"/>
    </row>
    <row r="21" spans="1:20" s="1" customFormat="1" ht="18" customHeight="1" x14ac:dyDescent="0.15">
      <c r="A21" s="8" t="s">
        <v>8</v>
      </c>
      <c r="B21" s="9"/>
      <c r="C21" s="7" t="s">
        <v>45</v>
      </c>
      <c r="D21" s="19">
        <v>17626.825000000001</v>
      </c>
      <c r="E21" s="19">
        <v>15294.495000000001</v>
      </c>
      <c r="F21" s="19">
        <v>17543.411</v>
      </c>
      <c r="G21" s="23">
        <f t="shared" si="0"/>
        <v>2248.9159999999993</v>
      </c>
      <c r="H21" s="21">
        <f t="shared" si="1"/>
        <v>14.704087974137096</v>
      </c>
      <c r="I21" s="22"/>
      <c r="M21" s="69"/>
      <c r="N21" s="7"/>
      <c r="O21" s="7"/>
      <c r="P21" s="7"/>
      <c r="Q21" s="7"/>
      <c r="R21" s="7"/>
      <c r="S21" s="7"/>
      <c r="T21" s="7"/>
    </row>
    <row r="22" spans="1:20" s="1" customFormat="1" ht="18" customHeight="1" x14ac:dyDescent="0.15">
      <c r="A22" s="8"/>
      <c r="B22" s="9" t="s">
        <v>4</v>
      </c>
      <c r="C22" s="12" t="s">
        <v>46</v>
      </c>
      <c r="D22" s="24">
        <v>17903.322</v>
      </c>
      <c r="E22" s="24">
        <v>15457.904</v>
      </c>
      <c r="F22" s="24">
        <v>17661.244999999999</v>
      </c>
      <c r="G22" s="25">
        <f t="shared" si="0"/>
        <v>2203.3409999999985</v>
      </c>
      <c r="H22" s="17">
        <f t="shared" si="1"/>
        <v>14.253814747458637</v>
      </c>
      <c r="I22" s="26">
        <f>F22/$F$31*100</f>
        <v>81.42495709239526</v>
      </c>
      <c r="M22" s="69"/>
      <c r="N22" s="7"/>
      <c r="O22" s="7"/>
      <c r="P22" s="7"/>
      <c r="Q22" s="7"/>
      <c r="R22" s="7"/>
      <c r="S22" s="7"/>
      <c r="T22" s="7"/>
    </row>
    <row r="23" spans="1:20" s="1" customFormat="1" ht="18" customHeight="1" x14ac:dyDescent="0.15">
      <c r="A23" s="8" t="s">
        <v>4</v>
      </c>
      <c r="B23" s="9"/>
      <c r="C23" s="7" t="s">
        <v>50</v>
      </c>
      <c r="D23" s="19">
        <v>265.43799999999999</v>
      </c>
      <c r="E23" s="19">
        <v>217.495</v>
      </c>
      <c r="F23" s="19">
        <v>60.972999999999999</v>
      </c>
      <c r="G23" s="20">
        <f t="shared" si="0"/>
        <v>-156.52199999999999</v>
      </c>
      <c r="H23" s="21">
        <f t="shared" si="1"/>
        <v>-71.965792317064754</v>
      </c>
      <c r="I23" s="22"/>
      <c r="M23" s="69"/>
      <c r="N23" s="7"/>
      <c r="O23" s="7"/>
      <c r="P23" s="7"/>
      <c r="Q23" s="7"/>
      <c r="R23" s="7"/>
      <c r="S23" s="7"/>
      <c r="T23" s="7"/>
    </row>
    <row r="24" spans="1:20" s="1" customFormat="1" ht="18" customHeight="1" x14ac:dyDescent="0.15">
      <c r="A24" s="8"/>
      <c r="B24" s="9"/>
      <c r="C24" s="7" t="s">
        <v>45</v>
      </c>
      <c r="D24" s="99">
        <v>1228.8869999999999</v>
      </c>
      <c r="E24" s="19">
        <v>1080.557</v>
      </c>
      <c r="F24" s="19">
        <v>935.70600000000002</v>
      </c>
      <c r="G24" s="23">
        <f t="shared" si="0"/>
        <v>-144.851</v>
      </c>
      <c r="H24" s="21">
        <f t="shared" si="1"/>
        <v>-13.405216013592987</v>
      </c>
      <c r="I24" s="22"/>
      <c r="M24" s="69"/>
      <c r="N24" s="7"/>
      <c r="O24" s="7"/>
      <c r="P24" s="7"/>
      <c r="Q24" s="7"/>
      <c r="R24" s="7"/>
      <c r="S24" s="7"/>
      <c r="T24" s="7"/>
    </row>
    <row r="25" spans="1:20" s="1" customFormat="1" ht="18" customHeight="1" x14ac:dyDescent="0.15">
      <c r="A25" s="8"/>
      <c r="B25" s="9"/>
      <c r="C25" s="12" t="s">
        <v>46</v>
      </c>
      <c r="D25" s="100">
        <v>1494.3249999999998</v>
      </c>
      <c r="E25" s="24">
        <v>1298.0520000000001</v>
      </c>
      <c r="F25" s="24">
        <v>996.67899999999997</v>
      </c>
      <c r="G25" s="25">
        <f t="shared" si="0"/>
        <v>-301.37300000000016</v>
      </c>
      <c r="H25" s="17">
        <f t="shared" si="1"/>
        <v>-23.217328735674698</v>
      </c>
      <c r="I25" s="26">
        <f>F25/$F$31*100</f>
        <v>4.5950636441480448</v>
      </c>
      <c r="M25" s="69"/>
      <c r="N25" s="7"/>
      <c r="O25" s="7"/>
      <c r="P25" s="7"/>
      <c r="Q25" s="7"/>
      <c r="R25" s="7"/>
      <c r="S25" s="7"/>
      <c r="T25" s="7"/>
    </row>
    <row r="26" spans="1:20" s="1" customFormat="1" ht="18" customHeight="1" x14ac:dyDescent="0.15">
      <c r="A26" s="8"/>
      <c r="B26" s="9"/>
      <c r="C26" s="7" t="s">
        <v>51</v>
      </c>
      <c r="D26" s="43">
        <v>170.411</v>
      </c>
      <c r="E26" s="43">
        <v>160.69800000000032</v>
      </c>
      <c r="F26" s="19">
        <v>152.33500000000049</v>
      </c>
      <c r="G26" s="20">
        <f t="shared" si="0"/>
        <v>-8.362999999999829</v>
      </c>
      <c r="H26" s="21">
        <f t="shared" si="1"/>
        <v>-5.2041718005201139</v>
      </c>
      <c r="I26" s="22"/>
      <c r="M26" s="69"/>
      <c r="N26" s="7"/>
      <c r="O26" s="69"/>
      <c r="P26" s="69"/>
      <c r="Q26" s="69"/>
      <c r="R26" s="69"/>
      <c r="S26" s="7"/>
      <c r="T26" s="7"/>
    </row>
    <row r="27" spans="1:20" s="1" customFormat="1" ht="18" customHeight="1" x14ac:dyDescent="0.15">
      <c r="A27" s="8"/>
      <c r="B27" s="9"/>
      <c r="C27" s="7" t="s">
        <v>45</v>
      </c>
      <c r="D27" s="99">
        <v>206.042</v>
      </c>
      <c r="E27" s="19">
        <v>227.09800000000001</v>
      </c>
      <c r="F27" s="106">
        <v>241.40999999999985</v>
      </c>
      <c r="G27" s="23">
        <f t="shared" si="0"/>
        <v>14.311999999999841</v>
      </c>
      <c r="H27" s="21">
        <f t="shared" si="1"/>
        <v>6.3021250737566339</v>
      </c>
      <c r="I27" s="22"/>
      <c r="M27" s="69"/>
      <c r="N27" s="7"/>
      <c r="O27" s="69"/>
      <c r="P27" s="69"/>
      <c r="Q27" s="69"/>
      <c r="R27" s="69"/>
      <c r="S27" s="7"/>
      <c r="T27" s="7"/>
    </row>
    <row r="28" spans="1:20" s="1" customFormat="1" ht="18" customHeight="1" x14ac:dyDescent="0.15">
      <c r="A28" s="8"/>
      <c r="B28" s="9"/>
      <c r="C28" s="12" t="s">
        <v>46</v>
      </c>
      <c r="D28" s="100">
        <v>376.45299999999997</v>
      </c>
      <c r="E28" s="24">
        <v>387.79599999999999</v>
      </c>
      <c r="F28" s="44">
        <v>393.74500000000035</v>
      </c>
      <c r="G28" s="25">
        <f t="shared" si="0"/>
        <v>5.9490000000003533</v>
      </c>
      <c r="H28" s="17">
        <f t="shared" si="1"/>
        <v>1.534053987147973</v>
      </c>
      <c r="I28" s="26">
        <f>F28/$F$31*100</f>
        <v>1.8153119856694817</v>
      </c>
      <c r="M28" s="69"/>
      <c r="N28" s="7"/>
      <c r="O28" s="69"/>
      <c r="P28" s="69"/>
      <c r="Q28" s="69"/>
      <c r="R28" s="69"/>
      <c r="S28" s="7"/>
      <c r="T28" s="7"/>
    </row>
    <row r="29" spans="1:20" s="1" customFormat="1" ht="18" customHeight="1" x14ac:dyDescent="0.15">
      <c r="A29" s="8"/>
      <c r="B29" s="10"/>
      <c r="C29" s="7" t="s">
        <v>52</v>
      </c>
      <c r="D29" s="19">
        <v>3066.8270000000002</v>
      </c>
      <c r="E29" s="19">
        <v>2908.57</v>
      </c>
      <c r="F29" s="19">
        <v>2657.5390000000002</v>
      </c>
      <c r="G29" s="20">
        <f t="shared" si="0"/>
        <v>-251.03099999999995</v>
      </c>
      <c r="H29" s="21">
        <f t="shared" si="1"/>
        <v>-8.6307360661768477</v>
      </c>
      <c r="I29" s="22"/>
      <c r="M29" s="69"/>
      <c r="N29" s="7"/>
      <c r="O29" s="7"/>
      <c r="P29" s="7"/>
      <c r="Q29" s="7"/>
      <c r="R29" s="7"/>
      <c r="S29" s="7"/>
      <c r="T29" s="7"/>
    </row>
    <row r="30" spans="1:20" s="1" customFormat="1" ht="18" customHeight="1" x14ac:dyDescent="0.15">
      <c r="A30" s="8"/>
      <c r="B30" s="10"/>
      <c r="C30" s="7" t="s">
        <v>53</v>
      </c>
      <c r="D30" s="19">
        <v>19363.167000000001</v>
      </c>
      <c r="E30" s="19">
        <v>16896.494999999999</v>
      </c>
      <c r="F30" s="19">
        <v>19032.671999999999</v>
      </c>
      <c r="G30" s="23">
        <f t="shared" si="0"/>
        <v>2136.1769999999997</v>
      </c>
      <c r="H30" s="21">
        <f t="shared" si="1"/>
        <v>12.642722647507663</v>
      </c>
      <c r="I30" s="22"/>
      <c r="M30" s="69"/>
      <c r="N30" s="7"/>
      <c r="O30" s="7"/>
      <c r="P30" s="7"/>
      <c r="Q30" s="7"/>
      <c r="R30" s="7"/>
      <c r="S30" s="7"/>
      <c r="T30" s="7"/>
    </row>
    <row r="31" spans="1:20" s="1" customFormat="1" ht="18" customHeight="1" x14ac:dyDescent="0.15">
      <c r="A31" s="8"/>
      <c r="B31" s="15"/>
      <c r="C31" s="12" t="s">
        <v>54</v>
      </c>
      <c r="D31" s="24">
        <v>22429.994000000002</v>
      </c>
      <c r="E31" s="24">
        <v>19805.064999999999</v>
      </c>
      <c r="F31" s="24">
        <v>21690.210999999999</v>
      </c>
      <c r="G31" s="25">
        <f t="shared" si="0"/>
        <v>1885.1460000000006</v>
      </c>
      <c r="H31" s="17">
        <f t="shared" si="1"/>
        <v>9.5185044835752901</v>
      </c>
      <c r="I31" s="26">
        <f>F31/$F$31*100</f>
        <v>100</v>
      </c>
      <c r="M31" s="69"/>
      <c r="N31" s="7"/>
      <c r="O31" s="7"/>
      <c r="P31" s="7"/>
      <c r="Q31" s="7"/>
      <c r="R31" s="7"/>
      <c r="S31" s="7"/>
      <c r="T31" s="7"/>
    </row>
    <row r="32" spans="1:20" s="1" customFormat="1" ht="18" customHeight="1" x14ac:dyDescent="0.15">
      <c r="A32" s="8"/>
      <c r="B32" s="7"/>
      <c r="C32" s="7" t="s">
        <v>76</v>
      </c>
      <c r="D32" s="19">
        <v>282.15800000000002</v>
      </c>
      <c r="E32" s="19">
        <v>202.47300000000001</v>
      </c>
      <c r="F32" s="19">
        <v>204.93799999999999</v>
      </c>
      <c r="G32" s="20">
        <f t="shared" si="0"/>
        <v>2.464999999999975</v>
      </c>
      <c r="H32" s="21">
        <f t="shared" si="1"/>
        <v>1.2174462767875098</v>
      </c>
      <c r="I32" s="28"/>
      <c r="M32" s="69"/>
      <c r="N32" s="7"/>
      <c r="O32" s="7"/>
      <c r="P32" s="7"/>
      <c r="Q32" s="7"/>
      <c r="R32" s="7"/>
      <c r="S32" s="7"/>
      <c r="T32" s="7"/>
    </row>
    <row r="33" spans="1:20" s="1" customFormat="1" ht="18" customHeight="1" x14ac:dyDescent="0.15">
      <c r="A33" s="8"/>
      <c r="B33" s="7"/>
      <c r="C33" s="7" t="s">
        <v>53</v>
      </c>
      <c r="D33" s="19">
        <v>91.152000000000001</v>
      </c>
      <c r="E33" s="19">
        <v>55.927999999999997</v>
      </c>
      <c r="F33" s="19">
        <v>17.303999999999998</v>
      </c>
      <c r="G33" s="23">
        <f t="shared" si="0"/>
        <v>-38.623999999999995</v>
      </c>
      <c r="H33" s="21">
        <f t="shared" si="1"/>
        <v>-69.06022028322127</v>
      </c>
      <c r="I33" s="28"/>
      <c r="M33" s="69"/>
      <c r="N33" s="7"/>
      <c r="O33" s="7"/>
      <c r="P33" s="7"/>
      <c r="Q33" s="7"/>
      <c r="R33" s="7"/>
      <c r="S33" s="7"/>
      <c r="T33" s="7"/>
    </row>
    <row r="34" spans="1:20" s="1" customFormat="1" ht="18" customHeight="1" x14ac:dyDescent="0.15">
      <c r="A34" s="8"/>
      <c r="B34" s="12"/>
      <c r="C34" s="12" t="s">
        <v>54</v>
      </c>
      <c r="D34" s="24">
        <v>373.31</v>
      </c>
      <c r="E34" s="24">
        <v>258.40100000000001</v>
      </c>
      <c r="F34" s="24">
        <v>222.24199999999999</v>
      </c>
      <c r="G34" s="25">
        <f t="shared" si="0"/>
        <v>-36.15900000000002</v>
      </c>
      <c r="H34" s="17">
        <f t="shared" si="1"/>
        <v>-13.993366898734919</v>
      </c>
      <c r="I34" s="18"/>
      <c r="M34" s="69"/>
      <c r="N34" s="7"/>
      <c r="O34" s="7"/>
      <c r="P34" s="7"/>
      <c r="Q34" s="7"/>
      <c r="R34" s="7"/>
      <c r="S34" s="7"/>
      <c r="T34" s="7"/>
    </row>
    <row r="35" spans="1:20" s="1" customFormat="1" ht="18" customHeight="1" x14ac:dyDescent="0.15">
      <c r="A35" s="29"/>
      <c r="B35" s="7"/>
      <c r="C35" s="7" t="s">
        <v>52</v>
      </c>
      <c r="D35" s="19">
        <v>3348.9850000000001</v>
      </c>
      <c r="E35" s="19">
        <v>3111.0430000000001</v>
      </c>
      <c r="F35" s="19">
        <v>2862.4770000000003</v>
      </c>
      <c r="G35" s="20">
        <f t="shared" si="0"/>
        <v>-248.5659999999998</v>
      </c>
      <c r="H35" s="21">
        <f t="shared" si="1"/>
        <v>-7.9897963480414695</v>
      </c>
      <c r="I35" s="28"/>
      <c r="M35" s="69"/>
      <c r="N35" s="7"/>
      <c r="O35" s="7"/>
      <c r="P35" s="7"/>
      <c r="Q35" s="7"/>
      <c r="R35" s="7"/>
      <c r="S35" s="7"/>
      <c r="T35" s="7"/>
    </row>
    <row r="36" spans="1:20" s="1" customFormat="1" ht="18" customHeight="1" x14ac:dyDescent="0.15">
      <c r="A36" s="29"/>
      <c r="B36" s="7"/>
      <c r="C36" s="7" t="s">
        <v>53</v>
      </c>
      <c r="D36" s="19">
        <v>19454.319</v>
      </c>
      <c r="E36" s="19">
        <v>16952.422999999999</v>
      </c>
      <c r="F36" s="19">
        <v>19049.975999999999</v>
      </c>
      <c r="G36" s="23">
        <f t="shared" si="0"/>
        <v>2097.5529999999999</v>
      </c>
      <c r="H36" s="21">
        <f t="shared" si="1"/>
        <v>12.373175209231151</v>
      </c>
      <c r="I36" s="28"/>
      <c r="M36" s="69"/>
      <c r="N36" s="7"/>
      <c r="O36" s="7"/>
      <c r="P36" s="7"/>
      <c r="Q36" s="7"/>
      <c r="R36" s="7"/>
      <c r="S36" s="7"/>
      <c r="T36" s="7"/>
    </row>
    <row r="37" spans="1:20" s="1" customFormat="1" ht="18" customHeight="1" x14ac:dyDescent="0.15">
      <c r="A37" s="30"/>
      <c r="B37" s="12"/>
      <c r="C37" s="12" t="s">
        <v>9</v>
      </c>
      <c r="D37" s="24">
        <v>22803.304</v>
      </c>
      <c r="E37" s="24">
        <v>20063.466</v>
      </c>
      <c r="F37" s="24">
        <v>21912.452999999998</v>
      </c>
      <c r="G37" s="25">
        <f t="shared" si="0"/>
        <v>1848.9869999999974</v>
      </c>
      <c r="H37" s="17">
        <f t="shared" si="1"/>
        <v>9.2156908482312954</v>
      </c>
      <c r="I37" s="18"/>
      <c r="K37" s="70"/>
      <c r="M37" s="69"/>
      <c r="N37" s="7"/>
      <c r="O37" s="7"/>
      <c r="P37" s="7"/>
      <c r="Q37" s="7"/>
      <c r="R37" s="7"/>
      <c r="S37" s="7"/>
      <c r="T37" s="7"/>
    </row>
    <row r="38" spans="1:20" s="1" customFormat="1" ht="18" hidden="1" customHeight="1" x14ac:dyDescent="0.15">
      <c r="A38" s="6" t="s">
        <v>64</v>
      </c>
      <c r="B38" s="7"/>
      <c r="C38" s="7"/>
      <c r="D38" s="27">
        <v>553.84</v>
      </c>
      <c r="E38" s="27">
        <v>834.92</v>
      </c>
      <c r="F38" s="41">
        <v>446.55900000000003</v>
      </c>
      <c r="G38" s="25">
        <f t="shared" ref="G38:G41" si="2">F38-E38</f>
        <v>-388.36099999999993</v>
      </c>
      <c r="H38" s="17">
        <f t="shared" ref="H38:H41" si="3">G38/E38*100</f>
        <v>-46.514755904757337</v>
      </c>
      <c r="I38" s="31"/>
      <c r="M38" s="69"/>
      <c r="N38" s="7"/>
      <c r="O38" s="7"/>
      <c r="P38" s="7"/>
      <c r="Q38" s="7"/>
      <c r="R38" s="7"/>
      <c r="S38" s="7"/>
      <c r="T38" s="7"/>
    </row>
    <row r="39" spans="1:20" s="1" customFormat="1" ht="18" hidden="1" customHeight="1" x14ac:dyDescent="0.15">
      <c r="A39" s="2" t="s">
        <v>72</v>
      </c>
      <c r="B39" s="3"/>
      <c r="C39" s="3"/>
      <c r="D39" s="32">
        <v>3059.0010000000002</v>
      </c>
      <c r="E39" s="32">
        <v>3117.328</v>
      </c>
      <c r="F39" s="42">
        <v>3011.5880000000002</v>
      </c>
      <c r="G39" s="20">
        <f t="shared" si="2"/>
        <v>-105.73999999999978</v>
      </c>
      <c r="H39" s="21">
        <f t="shared" si="3"/>
        <v>-3.3920075141274761</v>
      </c>
      <c r="I39" s="33"/>
      <c r="M39" s="69"/>
      <c r="N39" s="7"/>
      <c r="O39" s="7"/>
      <c r="P39" s="7"/>
      <c r="Q39" s="7"/>
      <c r="R39" s="7"/>
      <c r="S39" s="7"/>
      <c r="T39" s="7"/>
    </row>
    <row r="40" spans="1:20" s="1" customFormat="1" ht="18" hidden="1" customHeight="1" x14ac:dyDescent="0.15">
      <c r="A40" s="6" t="s">
        <v>65</v>
      </c>
      <c r="B40" s="7"/>
      <c r="C40" s="7" t="s">
        <v>53</v>
      </c>
      <c r="D40" s="19">
        <v>1345.3879999999999</v>
      </c>
      <c r="E40" s="19">
        <v>1379.692</v>
      </c>
      <c r="F40" s="43">
        <v>1435.9929999999999</v>
      </c>
      <c r="G40" s="23">
        <f t="shared" si="2"/>
        <v>56.300999999999931</v>
      </c>
      <c r="H40" s="21">
        <f t="shared" si="3"/>
        <v>4.080693372143922</v>
      </c>
      <c r="I40" s="31"/>
      <c r="M40" s="69"/>
      <c r="N40" s="7"/>
      <c r="O40" s="7"/>
      <c r="P40" s="7"/>
      <c r="Q40" s="7"/>
      <c r="R40" s="7"/>
      <c r="S40" s="7"/>
      <c r="T40" s="7"/>
    </row>
    <row r="41" spans="1:20" s="1" customFormat="1" ht="18" hidden="1" customHeight="1" x14ac:dyDescent="0.15">
      <c r="A41" s="11"/>
      <c r="B41" s="12"/>
      <c r="C41" s="12" t="s">
        <v>54</v>
      </c>
      <c r="D41" s="24">
        <v>4404.3890000000001</v>
      </c>
      <c r="E41" s="24">
        <v>4497.0200000000004</v>
      </c>
      <c r="F41" s="44">
        <f>SUM(F39:F40)</f>
        <v>4447.5810000000001</v>
      </c>
      <c r="G41" s="25">
        <f t="shared" si="2"/>
        <v>-49.439000000000306</v>
      </c>
      <c r="H41" s="17">
        <f t="shared" si="3"/>
        <v>-1.0993724733267876</v>
      </c>
      <c r="I41" s="34"/>
      <c r="M41" s="69"/>
      <c r="N41" s="7"/>
      <c r="O41" s="7"/>
      <c r="P41" s="7"/>
      <c r="Q41" s="7"/>
      <c r="R41" s="7"/>
      <c r="S41" s="7"/>
      <c r="T41" s="7"/>
    </row>
    <row r="42" spans="1:20" s="1" customFormat="1" ht="6" customHeight="1" x14ac:dyDescent="0.15">
      <c r="A42" s="7"/>
      <c r="B42" s="7"/>
      <c r="C42" s="7"/>
      <c r="D42" s="35"/>
      <c r="E42" s="35"/>
      <c r="F42" s="35"/>
      <c r="G42" s="36"/>
      <c r="H42" s="37"/>
      <c r="I42" s="38"/>
      <c r="M42" s="7"/>
      <c r="N42" s="7"/>
      <c r="O42" s="7"/>
      <c r="P42" s="7"/>
      <c r="Q42" s="7"/>
      <c r="R42" s="7"/>
      <c r="S42" s="7"/>
      <c r="T42" s="7"/>
    </row>
    <row r="43" spans="1:20" s="1" customFormat="1" x14ac:dyDescent="0.15">
      <c r="A43" s="102"/>
      <c r="B43" s="103" t="s">
        <v>79</v>
      </c>
      <c r="C43" s="102" t="s">
        <v>80</v>
      </c>
      <c r="M43" s="7"/>
      <c r="N43" s="7"/>
      <c r="O43" s="7"/>
      <c r="P43" s="7"/>
      <c r="Q43" s="7"/>
      <c r="R43" s="7"/>
      <c r="S43" s="7"/>
      <c r="T43" s="7"/>
    </row>
    <row r="44" spans="1:20" s="1" customFormat="1" x14ac:dyDescent="0.15">
      <c r="A44" s="102"/>
      <c r="B44" s="102"/>
      <c r="C44" s="102" t="s">
        <v>81</v>
      </c>
      <c r="I44" s="39"/>
      <c r="M44" s="71"/>
      <c r="N44" s="71"/>
      <c r="O44" s="113"/>
      <c r="P44" s="113"/>
      <c r="Q44" s="71"/>
      <c r="R44" s="71"/>
      <c r="S44" s="72"/>
      <c r="T44" s="7"/>
    </row>
    <row r="45" spans="1:20" s="1" customFormat="1" x14ac:dyDescent="0.15">
      <c r="A45" s="102"/>
      <c r="B45" s="102"/>
      <c r="C45" s="101" t="s">
        <v>78</v>
      </c>
      <c r="I45" s="39"/>
      <c r="M45" s="71"/>
      <c r="N45" s="71"/>
      <c r="O45" s="113"/>
      <c r="P45" s="113"/>
      <c r="Q45" s="71"/>
      <c r="R45" s="71"/>
      <c r="S45" s="72"/>
      <c r="T45" s="7"/>
    </row>
    <row r="46" spans="1:20" x14ac:dyDescent="0.15">
      <c r="I46" s="74"/>
      <c r="M46" s="71"/>
      <c r="N46" s="71"/>
      <c r="O46" s="71"/>
      <c r="P46" s="71"/>
      <c r="Q46" s="71"/>
      <c r="R46" s="75"/>
      <c r="S46" s="76"/>
      <c r="T46" s="77"/>
    </row>
    <row r="47" spans="1:20" x14ac:dyDescent="0.15">
      <c r="M47" s="71"/>
      <c r="N47" s="71"/>
      <c r="O47" s="113"/>
      <c r="P47" s="113"/>
      <c r="Q47" s="71"/>
      <c r="R47" s="71"/>
      <c r="S47" s="72"/>
      <c r="T47" s="77"/>
    </row>
    <row r="48" spans="1:20" x14ac:dyDescent="0.15">
      <c r="M48" s="71"/>
      <c r="N48" s="71"/>
      <c r="O48" s="113"/>
      <c r="P48" s="113"/>
      <c r="Q48" s="71"/>
      <c r="R48" s="71"/>
      <c r="S48" s="72"/>
      <c r="T48" s="77"/>
    </row>
    <row r="49" spans="13:20" x14ac:dyDescent="0.15">
      <c r="M49" s="71"/>
      <c r="N49" s="71"/>
      <c r="O49" s="71"/>
      <c r="P49" s="71"/>
      <c r="Q49" s="71"/>
      <c r="R49" s="71"/>
      <c r="S49" s="76"/>
      <c r="T49" s="77"/>
    </row>
    <row r="50" spans="13:20" x14ac:dyDescent="0.15">
      <c r="M50" s="71"/>
      <c r="N50" s="71"/>
      <c r="O50" s="113"/>
      <c r="P50" s="113"/>
      <c r="Q50" s="71"/>
      <c r="R50" s="71"/>
      <c r="S50" s="72"/>
      <c r="T50" s="77"/>
    </row>
    <row r="51" spans="13:20" x14ac:dyDescent="0.15">
      <c r="M51" s="71"/>
      <c r="N51" s="71"/>
      <c r="O51" s="113"/>
      <c r="P51" s="113"/>
      <c r="Q51" s="71"/>
      <c r="R51" s="71"/>
      <c r="S51" s="72"/>
      <c r="T51" s="77"/>
    </row>
    <row r="52" spans="13:20" x14ac:dyDescent="0.15">
      <c r="M52" s="113"/>
      <c r="N52" s="113"/>
      <c r="O52" s="113"/>
      <c r="P52" s="113"/>
      <c r="Q52" s="113"/>
      <c r="R52" s="113"/>
      <c r="S52" s="76"/>
      <c r="T52" s="77"/>
    </row>
    <row r="53" spans="13:20" x14ac:dyDescent="0.15">
      <c r="M53" s="77"/>
      <c r="N53" s="77"/>
      <c r="O53" s="77"/>
      <c r="P53" s="77"/>
      <c r="Q53" s="77"/>
      <c r="R53" s="77"/>
      <c r="S53" s="77"/>
      <c r="T53" s="77"/>
    </row>
    <row r="54" spans="13:20" x14ac:dyDescent="0.15">
      <c r="M54" s="77"/>
      <c r="N54" s="77"/>
      <c r="O54" s="77"/>
      <c r="P54" s="77"/>
      <c r="Q54" s="77"/>
      <c r="R54" s="77"/>
      <c r="S54" s="77"/>
      <c r="T54" s="77"/>
    </row>
    <row r="55" spans="13:20" x14ac:dyDescent="0.15">
      <c r="M55" s="77"/>
      <c r="N55" s="77"/>
      <c r="O55" s="77"/>
      <c r="P55" s="77"/>
      <c r="Q55" s="77"/>
      <c r="R55" s="77"/>
      <c r="S55" s="77"/>
      <c r="T55" s="77"/>
    </row>
    <row r="56" spans="13:20" x14ac:dyDescent="0.15">
      <c r="M56" s="77"/>
      <c r="N56" s="77"/>
      <c r="O56" s="77"/>
      <c r="P56" s="77"/>
      <c r="Q56" s="77"/>
      <c r="R56" s="77"/>
      <c r="S56" s="77"/>
      <c r="T56" s="77"/>
    </row>
    <row r="57" spans="13:20" x14ac:dyDescent="0.15">
      <c r="M57" s="77"/>
      <c r="N57" s="77"/>
      <c r="O57" s="77"/>
      <c r="P57" s="77"/>
      <c r="Q57" s="77"/>
      <c r="R57" s="77"/>
      <c r="S57" s="77"/>
      <c r="T57" s="77"/>
    </row>
    <row r="58" spans="13:20" x14ac:dyDescent="0.15">
      <c r="M58" s="77"/>
      <c r="N58" s="77"/>
      <c r="O58" s="77"/>
      <c r="P58" s="77"/>
      <c r="Q58" s="77"/>
      <c r="R58" s="77"/>
      <c r="S58" s="77"/>
      <c r="T58" s="77"/>
    </row>
  </sheetData>
  <mergeCells count="7">
    <mergeCell ref="O44:P44"/>
    <mergeCell ref="M52:R52"/>
    <mergeCell ref="O45:P45"/>
    <mergeCell ref="O47:P47"/>
    <mergeCell ref="O48:P48"/>
    <mergeCell ref="O50:P50"/>
    <mergeCell ref="O51:P51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zoomScaleNormal="100" zoomScaleSheetLayoutView="100" workbookViewId="0"/>
  </sheetViews>
  <sheetFormatPr defaultColWidth="9" defaultRowHeight="13.5" x14ac:dyDescent="0.15"/>
  <cols>
    <col min="1" max="2" width="3.625" style="86" customWidth="1"/>
    <col min="3" max="3" width="15.625" style="86" customWidth="1"/>
    <col min="4" max="6" width="12.625" style="86" customWidth="1"/>
    <col min="7" max="8" width="9.375" style="86" customWidth="1"/>
    <col min="9" max="9" width="8.875" style="86" customWidth="1"/>
    <col min="10" max="11" width="5.625" style="86" customWidth="1"/>
    <col min="12" max="13" width="11.625" style="87" bestFit="1" customWidth="1"/>
    <col min="14" max="14" width="5.625" style="87" customWidth="1"/>
    <col min="15" max="15" width="10.5" style="87" bestFit="1" customWidth="1"/>
    <col min="16" max="16" width="9" style="87"/>
    <col min="17" max="17" width="2.375" style="87" customWidth="1"/>
    <col min="18" max="18" width="7.25" style="87" customWidth="1"/>
    <col min="19" max="21" width="9" style="87"/>
    <col min="22" max="16384" width="9" style="86"/>
  </cols>
  <sheetData>
    <row r="1" spans="1:21" s="1" customFormat="1" x14ac:dyDescent="0.15">
      <c r="A1" s="90" t="s">
        <v>83</v>
      </c>
      <c r="B1" s="89"/>
      <c r="C1" s="90"/>
      <c r="D1" s="90"/>
      <c r="E1" s="90"/>
      <c r="F1" s="90"/>
      <c r="G1" s="90"/>
      <c r="H1" s="90"/>
      <c r="I1" s="90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x14ac:dyDescent="0.15"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x14ac:dyDescent="0.15">
      <c r="F3" s="64" t="s">
        <v>35</v>
      </c>
      <c r="I3" s="40" t="s">
        <v>55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8" customHeight="1" x14ac:dyDescent="0.15">
      <c r="A4" s="2"/>
      <c r="B4" s="3"/>
      <c r="C4" s="3"/>
      <c r="D4" s="4" t="s">
        <v>75</v>
      </c>
      <c r="E4" s="4" t="s">
        <v>74</v>
      </c>
      <c r="F4" s="94" t="s">
        <v>84</v>
      </c>
      <c r="G4" s="92"/>
      <c r="H4" s="92"/>
      <c r="I4" s="93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" customFormat="1" ht="18" customHeight="1" x14ac:dyDescent="0.15">
      <c r="A5" s="6"/>
      <c r="B5" s="7"/>
      <c r="C5" s="7"/>
      <c r="D5" s="8" t="s">
        <v>56</v>
      </c>
      <c r="E5" s="8" t="s">
        <v>56</v>
      </c>
      <c r="F5" s="8" t="s">
        <v>57</v>
      </c>
      <c r="G5" s="91" t="s">
        <v>58</v>
      </c>
      <c r="H5" s="93"/>
      <c r="I5" s="8" t="s">
        <v>36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18" customHeight="1" x14ac:dyDescent="0.15">
      <c r="A6" s="11"/>
      <c r="B6" s="12"/>
      <c r="C6" s="12"/>
      <c r="D6" s="13"/>
      <c r="E6" s="13"/>
      <c r="F6" s="15"/>
      <c r="G6" s="65" t="s">
        <v>59</v>
      </c>
      <c r="H6" s="66" t="s">
        <v>60</v>
      </c>
      <c r="I6" s="13" t="s">
        <v>61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20.100000000000001" customHeight="1" x14ac:dyDescent="0.15">
      <c r="A7" s="8" t="s">
        <v>11</v>
      </c>
      <c r="B7" s="7" t="s">
        <v>12</v>
      </c>
      <c r="C7" s="7"/>
      <c r="D7" s="45">
        <v>74900.385999999999</v>
      </c>
      <c r="E7" s="45">
        <v>61416.46</v>
      </c>
      <c r="F7" s="45">
        <v>71152.004000000001</v>
      </c>
      <c r="G7" s="46">
        <f t="shared" ref="G7:G33" si="0">F7-E7</f>
        <v>9735.5440000000017</v>
      </c>
      <c r="H7" s="47">
        <f t="shared" ref="H7:H33" si="1">G7/E7*100</f>
        <v>15.851685362523341</v>
      </c>
      <c r="I7" s="48">
        <f>F7/$F$9*100</f>
        <v>74.3982690566949</v>
      </c>
      <c r="L7" s="69"/>
      <c r="M7" s="7"/>
      <c r="N7" s="7"/>
      <c r="O7" s="7"/>
      <c r="P7" s="7"/>
      <c r="Q7" s="7"/>
      <c r="R7" s="7"/>
      <c r="S7" s="7"/>
      <c r="T7" s="7"/>
      <c r="U7" s="7"/>
    </row>
    <row r="8" spans="1:21" s="1" customFormat="1" ht="20.100000000000001" customHeight="1" x14ac:dyDescent="0.15">
      <c r="A8" s="8" t="s">
        <v>13</v>
      </c>
      <c r="B8" s="7" t="s">
        <v>14</v>
      </c>
      <c r="C8" s="7"/>
      <c r="D8" s="49">
        <v>23525.535</v>
      </c>
      <c r="E8" s="49">
        <v>21367.578000000001</v>
      </c>
      <c r="F8" s="49">
        <v>24484.634999999998</v>
      </c>
      <c r="G8" s="50">
        <f t="shared" si="0"/>
        <v>3117.0569999999971</v>
      </c>
      <c r="H8" s="47">
        <f t="shared" si="1"/>
        <v>14.587788096526413</v>
      </c>
      <c r="I8" s="48">
        <f>F8/$F$9*100</f>
        <v>25.601730943305107</v>
      </c>
      <c r="L8" s="69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0.100000000000001" customHeight="1" x14ac:dyDescent="0.15">
      <c r="A9" s="13"/>
      <c r="B9" s="12" t="s">
        <v>15</v>
      </c>
      <c r="C9" s="12"/>
      <c r="D9" s="49">
        <v>98425.921000000002</v>
      </c>
      <c r="E9" s="49">
        <v>82784.038</v>
      </c>
      <c r="F9" s="49">
        <v>95636.638999999996</v>
      </c>
      <c r="G9" s="50">
        <f t="shared" si="0"/>
        <v>12852.600999999995</v>
      </c>
      <c r="H9" s="47">
        <f t="shared" si="1"/>
        <v>15.525457939125891</v>
      </c>
      <c r="I9" s="48">
        <f>F9/$F$9*100</f>
        <v>100</v>
      </c>
      <c r="L9" s="69"/>
      <c r="M9" s="7"/>
      <c r="N9" s="7"/>
      <c r="O9" s="7"/>
      <c r="P9" s="7"/>
      <c r="Q9" s="7"/>
      <c r="R9" s="7"/>
      <c r="S9" s="7"/>
      <c r="T9" s="7"/>
      <c r="U9" s="7"/>
    </row>
    <row r="10" spans="1:21" s="1" customFormat="1" ht="20.100000000000001" customHeight="1" x14ac:dyDescent="0.15">
      <c r="A10" s="8" t="s">
        <v>2</v>
      </c>
      <c r="B10" s="7" t="s">
        <v>16</v>
      </c>
      <c r="C10" s="7"/>
      <c r="D10" s="45">
        <v>10716.991</v>
      </c>
      <c r="E10" s="45">
        <v>8829.5429999999997</v>
      </c>
      <c r="F10" s="45">
        <v>10076.163</v>
      </c>
      <c r="G10" s="46">
        <f t="shared" si="0"/>
        <v>1246.6200000000008</v>
      </c>
      <c r="H10" s="51">
        <f t="shared" si="1"/>
        <v>14.118737515633606</v>
      </c>
      <c r="I10" s="52">
        <f>F10/$F$12*100</f>
        <v>78.211963411427078</v>
      </c>
      <c r="L10" s="69"/>
      <c r="M10" s="78"/>
      <c r="N10" s="7"/>
      <c r="O10" s="7"/>
      <c r="P10" s="7"/>
      <c r="Q10" s="7"/>
      <c r="R10" s="7"/>
      <c r="S10" s="7"/>
      <c r="T10" s="7"/>
      <c r="U10" s="7"/>
    </row>
    <row r="11" spans="1:21" s="1" customFormat="1" ht="20.100000000000001" customHeight="1" x14ac:dyDescent="0.15">
      <c r="A11" s="8" t="s">
        <v>69</v>
      </c>
      <c r="B11" s="7" t="s">
        <v>17</v>
      </c>
      <c r="C11" s="7"/>
      <c r="D11" s="49">
        <v>2702.6309999999999</v>
      </c>
      <c r="E11" s="49">
        <v>2450.7710000000002</v>
      </c>
      <c r="F11" s="49">
        <v>2806.9850000000001</v>
      </c>
      <c r="G11" s="50">
        <f t="shared" si="0"/>
        <v>356.21399999999994</v>
      </c>
      <c r="H11" s="53">
        <f t="shared" si="1"/>
        <v>14.534772934721355</v>
      </c>
      <c r="I11" s="22">
        <f>F11/$F$12*100</f>
        <v>21.788036588572918</v>
      </c>
      <c r="L11" s="69"/>
      <c r="M11" s="78"/>
      <c r="N11" s="7"/>
      <c r="O11" s="7"/>
      <c r="P11" s="7"/>
      <c r="Q11" s="7"/>
      <c r="R11" s="7"/>
      <c r="S11" s="7"/>
      <c r="T11" s="7"/>
      <c r="U11" s="7"/>
    </row>
    <row r="12" spans="1:21" s="1" customFormat="1" ht="20.100000000000001" customHeight="1" x14ac:dyDescent="0.15">
      <c r="A12" s="13" t="s">
        <v>4</v>
      </c>
      <c r="B12" s="12" t="s">
        <v>15</v>
      </c>
      <c r="C12" s="12"/>
      <c r="D12" s="54">
        <v>13419.621999999999</v>
      </c>
      <c r="E12" s="54">
        <v>11280.314</v>
      </c>
      <c r="F12" s="54">
        <v>12883.148000000001</v>
      </c>
      <c r="G12" s="55">
        <f t="shared" si="0"/>
        <v>1602.8340000000007</v>
      </c>
      <c r="H12" s="56">
        <f t="shared" si="1"/>
        <v>14.209125738875713</v>
      </c>
      <c r="I12" s="26">
        <f>F12/$F$12*100</f>
        <v>100</v>
      </c>
      <c r="L12" s="69"/>
      <c r="M12" s="69"/>
      <c r="N12" s="7"/>
      <c r="O12" s="7"/>
      <c r="P12" s="7"/>
      <c r="Q12" s="7"/>
      <c r="R12" s="7"/>
      <c r="S12" s="7"/>
      <c r="T12" s="7"/>
      <c r="U12" s="7"/>
    </row>
    <row r="13" spans="1:21" s="1" customFormat="1" ht="20.100000000000001" customHeight="1" x14ac:dyDescent="0.15">
      <c r="A13" s="8"/>
      <c r="B13" s="9"/>
      <c r="C13" s="7" t="s">
        <v>18</v>
      </c>
      <c r="D13" s="110">
        <v>0</v>
      </c>
      <c r="E13" s="110">
        <v>0</v>
      </c>
      <c r="F13" s="110">
        <v>0</v>
      </c>
      <c r="G13" s="57">
        <f t="shared" si="0"/>
        <v>0</v>
      </c>
      <c r="H13" s="47" t="s">
        <v>73</v>
      </c>
      <c r="I13" s="111" t="s">
        <v>82</v>
      </c>
      <c r="L13" s="69"/>
      <c r="M13" s="78"/>
      <c r="N13" s="7"/>
      <c r="O13" s="7"/>
      <c r="P13" s="7"/>
      <c r="Q13" s="7"/>
      <c r="R13" s="7"/>
      <c r="S13" s="7"/>
      <c r="T13" s="7"/>
      <c r="U13" s="7"/>
    </row>
    <row r="14" spans="1:21" s="1" customFormat="1" ht="20.100000000000001" customHeight="1" x14ac:dyDescent="0.15">
      <c r="A14" s="8"/>
      <c r="B14" s="9" t="s">
        <v>5</v>
      </c>
      <c r="C14" s="7" t="s">
        <v>19</v>
      </c>
      <c r="D14" s="49">
        <v>5161.5380000000005</v>
      </c>
      <c r="E14" s="49">
        <v>5441.018</v>
      </c>
      <c r="F14" s="97">
        <v>5705.951</v>
      </c>
      <c r="G14" s="50">
        <f t="shared" si="0"/>
        <v>264.93299999999999</v>
      </c>
      <c r="H14" s="47">
        <f t="shared" si="1"/>
        <v>4.8691807305177086</v>
      </c>
      <c r="I14" s="22">
        <f t="shared" ref="I14:I20" si="2">F14/$F$20*100</f>
        <v>64.021222555545847</v>
      </c>
      <c r="K14" s="95"/>
      <c r="L14" s="69"/>
      <c r="M14" s="78"/>
      <c r="N14" s="7"/>
      <c r="O14" s="79"/>
      <c r="P14" s="7"/>
      <c r="Q14" s="7"/>
      <c r="R14" s="7"/>
      <c r="S14" s="7"/>
      <c r="T14" s="7"/>
      <c r="U14" s="7"/>
    </row>
    <row r="15" spans="1:21" s="1" customFormat="1" ht="20.100000000000001" customHeight="1" x14ac:dyDescent="0.15">
      <c r="A15" s="8" t="s">
        <v>6</v>
      </c>
      <c r="B15" s="9"/>
      <c r="C15" s="7" t="s">
        <v>21</v>
      </c>
      <c r="D15" s="49">
        <v>299.64299999999997</v>
      </c>
      <c r="E15" s="49">
        <v>570.31600000000003</v>
      </c>
      <c r="F15" s="97">
        <v>236.37100000000001</v>
      </c>
      <c r="G15" s="50">
        <f t="shared" si="0"/>
        <v>-333.94500000000005</v>
      </c>
      <c r="H15" s="47">
        <f t="shared" si="1"/>
        <v>-58.554380378597138</v>
      </c>
      <c r="I15" s="22">
        <f t="shared" si="2"/>
        <v>2.6521013581569357</v>
      </c>
      <c r="K15" s="96"/>
      <c r="L15" s="69"/>
      <c r="M15" s="78"/>
      <c r="N15" s="7"/>
      <c r="O15" s="79"/>
      <c r="P15" s="7"/>
      <c r="Q15" s="7"/>
      <c r="R15" s="7"/>
      <c r="S15" s="69"/>
      <c r="T15" s="7"/>
      <c r="U15" s="7"/>
    </row>
    <row r="16" spans="1:21" s="1" customFormat="1" ht="20.100000000000001" customHeight="1" x14ac:dyDescent="0.15">
      <c r="A16" s="8"/>
      <c r="B16" s="9" t="s">
        <v>7</v>
      </c>
      <c r="C16" s="7" t="s">
        <v>22</v>
      </c>
      <c r="D16" s="49">
        <v>1605.5140000000001</v>
      </c>
      <c r="E16" s="49">
        <v>1552.0920000000001</v>
      </c>
      <c r="F16" s="49">
        <v>1725.181</v>
      </c>
      <c r="G16" s="50">
        <f t="shared" si="0"/>
        <v>173.08899999999994</v>
      </c>
      <c r="H16" s="47">
        <f t="shared" si="1"/>
        <v>11.151980681557532</v>
      </c>
      <c r="I16" s="22">
        <f t="shared" si="2"/>
        <v>19.356667582599137</v>
      </c>
      <c r="K16" s="95"/>
      <c r="L16" s="69"/>
      <c r="M16" s="78"/>
      <c r="N16" s="7"/>
      <c r="O16" s="79"/>
      <c r="P16" s="7"/>
      <c r="Q16" s="7"/>
      <c r="R16" s="7"/>
      <c r="S16" s="69"/>
      <c r="T16" s="7"/>
      <c r="U16" s="7"/>
    </row>
    <row r="17" spans="1:21" s="1" customFormat="1" ht="20.100000000000001" customHeight="1" x14ac:dyDescent="0.15">
      <c r="A17" s="8"/>
      <c r="B17" s="9"/>
      <c r="C17" s="7" t="s">
        <v>20</v>
      </c>
      <c r="D17" s="49">
        <v>422.28799999999995</v>
      </c>
      <c r="E17" s="49">
        <v>337.82800000000003</v>
      </c>
      <c r="F17" s="49">
        <v>432.99199999999996</v>
      </c>
      <c r="G17" s="50">
        <f t="shared" si="0"/>
        <v>95.16399999999993</v>
      </c>
      <c r="H17" s="47">
        <f t="shared" si="1"/>
        <v>28.169364291888154</v>
      </c>
      <c r="I17" s="22">
        <f t="shared" si="2"/>
        <v>4.8582045651585339</v>
      </c>
      <c r="K17" s="96"/>
      <c r="L17" s="69"/>
      <c r="M17" s="78"/>
      <c r="N17" s="7"/>
      <c r="O17" s="79"/>
      <c r="P17" s="7"/>
      <c r="Q17" s="7"/>
      <c r="R17" s="7"/>
      <c r="S17" s="69"/>
      <c r="T17" s="7"/>
      <c r="U17" s="7"/>
    </row>
    <row r="18" spans="1:21" s="1" customFormat="1" ht="20.100000000000001" customHeight="1" x14ac:dyDescent="0.15">
      <c r="A18" s="8"/>
      <c r="B18" s="9" t="s">
        <v>4</v>
      </c>
      <c r="C18" s="7" t="s">
        <v>23</v>
      </c>
      <c r="D18" s="49">
        <v>64.676000000000002</v>
      </c>
      <c r="E18" s="49">
        <v>81.186999999999998</v>
      </c>
      <c r="F18" s="49">
        <v>51.555999999999997</v>
      </c>
      <c r="G18" s="50">
        <f t="shared" si="0"/>
        <v>-29.631</v>
      </c>
      <c r="H18" s="47">
        <f t="shared" si="1"/>
        <v>-36.497222461724171</v>
      </c>
      <c r="I18" s="22">
        <f t="shared" si="2"/>
        <v>0.57846240706829077</v>
      </c>
      <c r="K18" s="96"/>
      <c r="L18" s="69"/>
      <c r="M18" s="78"/>
      <c r="N18" s="7"/>
      <c r="O18" s="79"/>
      <c r="P18" s="7"/>
      <c r="Q18" s="7"/>
      <c r="R18" s="7"/>
      <c r="S18" s="69"/>
      <c r="T18" s="7"/>
      <c r="U18" s="7"/>
    </row>
    <row r="19" spans="1:21" s="1" customFormat="1" ht="20.100000000000001" customHeight="1" x14ac:dyDescent="0.15">
      <c r="A19" s="8" t="s">
        <v>8</v>
      </c>
      <c r="B19" s="9"/>
      <c r="C19" s="12" t="s">
        <v>70</v>
      </c>
      <c r="D19" s="107">
        <v>692.85300000000007</v>
      </c>
      <c r="E19" s="54">
        <v>665.36800000000005</v>
      </c>
      <c r="F19" s="107">
        <v>760.54200000000037</v>
      </c>
      <c r="G19" s="50">
        <f t="shared" si="0"/>
        <v>95.174000000000319</v>
      </c>
      <c r="H19" s="47">
        <f t="shared" si="1"/>
        <v>14.303964122109916</v>
      </c>
      <c r="I19" s="26">
        <f t="shared" si="2"/>
        <v>8.53334153147126</v>
      </c>
      <c r="K19" s="96"/>
      <c r="L19" s="69"/>
      <c r="M19" s="78"/>
      <c r="N19" s="7"/>
      <c r="O19" s="7"/>
      <c r="P19" s="7"/>
      <c r="Q19" s="7"/>
      <c r="R19" s="7"/>
      <c r="S19" s="69"/>
      <c r="T19" s="7"/>
      <c r="U19" s="7"/>
    </row>
    <row r="20" spans="1:21" s="1" customFormat="1" ht="20.100000000000001" customHeight="1" x14ac:dyDescent="0.15">
      <c r="A20" s="8"/>
      <c r="B20" s="15"/>
      <c r="C20" s="12" t="s">
        <v>15</v>
      </c>
      <c r="D20" s="49">
        <v>8246.5120000000006</v>
      </c>
      <c r="E20" s="49">
        <v>8647.8089999999993</v>
      </c>
      <c r="F20" s="49">
        <v>8912.5930000000008</v>
      </c>
      <c r="G20" s="58">
        <f t="shared" si="0"/>
        <v>264.78400000000147</v>
      </c>
      <c r="H20" s="59">
        <f t="shared" si="1"/>
        <v>3.0618622589837665</v>
      </c>
      <c r="I20" s="60">
        <f t="shared" si="2"/>
        <v>100</v>
      </c>
      <c r="K20" s="95"/>
      <c r="L20" s="69"/>
      <c r="M20" s="78"/>
      <c r="N20" s="7"/>
      <c r="O20" s="7"/>
      <c r="P20" s="7"/>
      <c r="Q20" s="7"/>
      <c r="R20" s="7"/>
      <c r="S20" s="7"/>
      <c r="T20" s="7"/>
      <c r="U20" s="7"/>
    </row>
    <row r="21" spans="1:21" s="1" customFormat="1" ht="20.100000000000001" customHeight="1" x14ac:dyDescent="0.15">
      <c r="A21" s="8"/>
      <c r="B21" s="9"/>
      <c r="C21" s="7" t="s">
        <v>18</v>
      </c>
      <c r="D21" s="108">
        <v>2927.1389999999997</v>
      </c>
      <c r="E21" s="108">
        <v>2334.2240000000002</v>
      </c>
      <c r="F21" s="45">
        <v>2469.7529999999997</v>
      </c>
      <c r="G21" s="50">
        <f t="shared" si="0"/>
        <v>135.52899999999954</v>
      </c>
      <c r="H21" s="47">
        <f t="shared" si="1"/>
        <v>5.8061694164741491</v>
      </c>
      <c r="I21" s="52">
        <f t="shared" ref="I21:I28" si="3">F21/$F$28*100</f>
        <v>77.029693706169382</v>
      </c>
      <c r="K21" s="95"/>
      <c r="L21" s="69"/>
      <c r="M21" s="78"/>
      <c r="N21" s="7"/>
      <c r="O21" s="69"/>
      <c r="P21" s="7"/>
      <c r="Q21" s="7"/>
      <c r="R21" s="7"/>
      <c r="S21" s="7"/>
      <c r="T21" s="7"/>
      <c r="U21" s="7"/>
    </row>
    <row r="22" spans="1:21" s="1" customFormat="1" ht="20.100000000000001" customHeight="1" x14ac:dyDescent="0.15">
      <c r="A22" s="8"/>
      <c r="B22" s="9" t="s">
        <v>32</v>
      </c>
      <c r="C22" s="7" t="s">
        <v>19</v>
      </c>
      <c r="D22" s="49">
        <v>531.28099999999995</v>
      </c>
      <c r="E22" s="49">
        <v>244.11499999999998</v>
      </c>
      <c r="F22" s="49">
        <v>384.42</v>
      </c>
      <c r="G22" s="50">
        <f t="shared" si="0"/>
        <v>140.30500000000004</v>
      </c>
      <c r="H22" s="47">
        <f t="shared" si="1"/>
        <v>57.474960571861644</v>
      </c>
      <c r="I22" s="22">
        <f t="shared" si="3"/>
        <v>11.989763694800912</v>
      </c>
      <c r="K22" s="96"/>
      <c r="L22" s="69"/>
      <c r="M22" s="78"/>
      <c r="N22" s="7"/>
      <c r="O22" s="69"/>
      <c r="P22" s="7"/>
      <c r="Q22" s="7"/>
      <c r="R22" s="7"/>
      <c r="S22" s="7"/>
      <c r="T22" s="7"/>
      <c r="U22" s="7"/>
    </row>
    <row r="23" spans="1:21" s="1" customFormat="1" ht="20.100000000000001" customHeight="1" x14ac:dyDescent="0.15">
      <c r="A23" s="8" t="s">
        <v>4</v>
      </c>
      <c r="B23" s="9" t="s">
        <v>33</v>
      </c>
      <c r="C23" s="7" t="s">
        <v>21</v>
      </c>
      <c r="D23" s="49">
        <v>0.189</v>
      </c>
      <c r="E23" s="49">
        <v>1.44</v>
      </c>
      <c r="F23" s="49">
        <v>0.19700000000000001</v>
      </c>
      <c r="G23" s="50">
        <f t="shared" si="0"/>
        <v>-1.2429999999999999</v>
      </c>
      <c r="H23" s="47">
        <f t="shared" si="1"/>
        <v>-86.319444444444443</v>
      </c>
      <c r="I23" s="22">
        <f t="shared" si="3"/>
        <v>6.1442782578320053E-3</v>
      </c>
      <c r="K23" s="96"/>
      <c r="L23" s="69"/>
      <c r="M23" s="78"/>
      <c r="N23" s="7"/>
      <c r="O23" s="69"/>
      <c r="P23" s="7"/>
      <c r="Q23" s="7"/>
      <c r="R23" s="7"/>
      <c r="S23" s="69"/>
      <c r="T23" s="7"/>
      <c r="U23" s="7"/>
    </row>
    <row r="24" spans="1:21" s="1" customFormat="1" ht="20.100000000000001" customHeight="1" x14ac:dyDescent="0.15">
      <c r="A24" s="8"/>
      <c r="B24" s="9" t="s">
        <v>24</v>
      </c>
      <c r="C24" s="7" t="s">
        <v>22</v>
      </c>
      <c r="D24" s="49">
        <v>1469.2440000000001</v>
      </c>
      <c r="E24" s="49">
        <v>448.99600000000004</v>
      </c>
      <c r="F24" s="49">
        <v>213.791</v>
      </c>
      <c r="G24" s="50">
        <f t="shared" si="0"/>
        <v>-235.20500000000004</v>
      </c>
      <c r="H24" s="47">
        <f t="shared" si="1"/>
        <v>-52.384653760835285</v>
      </c>
      <c r="I24" s="22">
        <f t="shared" si="3"/>
        <v>6.6679766143155446</v>
      </c>
      <c r="K24" s="95"/>
      <c r="L24" s="69"/>
      <c r="M24" s="78"/>
      <c r="N24" s="7"/>
      <c r="O24" s="69"/>
      <c r="P24" s="7"/>
      <c r="Q24" s="7"/>
      <c r="R24" s="7"/>
      <c r="S24" s="69"/>
      <c r="T24" s="7"/>
      <c r="U24" s="7"/>
    </row>
    <row r="25" spans="1:21" s="1" customFormat="1" ht="20.100000000000001" customHeight="1" x14ac:dyDescent="0.15">
      <c r="A25" s="8"/>
      <c r="B25" s="9" t="s">
        <v>8</v>
      </c>
      <c r="C25" s="7" t="s">
        <v>20</v>
      </c>
      <c r="D25" s="61">
        <v>0</v>
      </c>
      <c r="E25" s="112">
        <v>0</v>
      </c>
      <c r="F25" s="112">
        <v>0</v>
      </c>
      <c r="G25" s="50">
        <f t="shared" si="0"/>
        <v>0</v>
      </c>
      <c r="H25" s="47" t="s">
        <v>71</v>
      </c>
      <c r="I25" s="47" t="s">
        <v>71</v>
      </c>
      <c r="K25" s="95"/>
      <c r="L25" s="69"/>
      <c r="M25" s="78"/>
      <c r="N25" s="7"/>
      <c r="O25" s="69"/>
      <c r="P25" s="7"/>
      <c r="Q25" s="7"/>
      <c r="R25" s="7"/>
      <c r="S25" s="69"/>
      <c r="T25" s="7"/>
      <c r="U25" s="7"/>
    </row>
    <row r="26" spans="1:21" s="1" customFormat="1" ht="20.100000000000001" customHeight="1" x14ac:dyDescent="0.15">
      <c r="A26" s="8"/>
      <c r="B26" s="9" t="s">
        <v>4</v>
      </c>
      <c r="C26" s="7" t="s">
        <v>23</v>
      </c>
      <c r="D26" s="49">
        <v>1.5029999999999999</v>
      </c>
      <c r="E26" s="49">
        <v>0.376</v>
      </c>
      <c r="F26" s="105">
        <v>0</v>
      </c>
      <c r="G26" s="50">
        <f t="shared" si="0"/>
        <v>-0.376</v>
      </c>
      <c r="H26" s="47">
        <f t="shared" si="1"/>
        <v>-100</v>
      </c>
      <c r="I26" s="47" t="s">
        <v>71</v>
      </c>
      <c r="K26" s="96"/>
      <c r="L26" s="69"/>
      <c r="M26" s="78"/>
      <c r="N26" s="7"/>
      <c r="O26" s="69"/>
      <c r="P26" s="7"/>
      <c r="Q26" s="7"/>
      <c r="R26" s="7"/>
      <c r="S26" s="69"/>
      <c r="T26" s="7"/>
      <c r="U26" s="7"/>
    </row>
    <row r="27" spans="1:21" s="1" customFormat="1" ht="20.100000000000001" customHeight="1" x14ac:dyDescent="0.15">
      <c r="A27" s="8"/>
      <c r="B27" s="9"/>
      <c r="C27" s="12" t="s">
        <v>70</v>
      </c>
      <c r="D27" s="107">
        <v>359.44799999999998</v>
      </c>
      <c r="E27" s="54">
        <v>227.16299999999956</v>
      </c>
      <c r="F27" s="54">
        <v>138.07400000000007</v>
      </c>
      <c r="G27" s="50">
        <f t="shared" si="0"/>
        <v>-89.088999999999487</v>
      </c>
      <c r="H27" s="47">
        <f t="shared" si="1"/>
        <v>-39.21809449602253</v>
      </c>
      <c r="I27" s="26">
        <f t="shared" si="3"/>
        <v>4.3064217064563284</v>
      </c>
      <c r="K27" s="96"/>
      <c r="L27" s="69"/>
      <c r="M27" s="78"/>
      <c r="N27" s="7"/>
      <c r="O27" s="7"/>
      <c r="P27" s="7"/>
      <c r="Q27" s="7"/>
      <c r="R27" s="7"/>
      <c r="S27" s="69"/>
      <c r="T27" s="7"/>
      <c r="U27" s="7"/>
    </row>
    <row r="28" spans="1:21" s="1" customFormat="1" ht="20.100000000000001" customHeight="1" x14ac:dyDescent="0.15">
      <c r="A28" s="8"/>
      <c r="B28" s="15"/>
      <c r="C28" s="12" t="s">
        <v>15</v>
      </c>
      <c r="D28" s="98">
        <v>5288.8040000000001</v>
      </c>
      <c r="E28" s="98">
        <v>3256.3139999999999</v>
      </c>
      <c r="F28" s="54">
        <v>3206.2350000000001</v>
      </c>
      <c r="G28" s="58">
        <f t="shared" si="0"/>
        <v>-50.078999999999724</v>
      </c>
      <c r="H28" s="59">
        <f t="shared" si="1"/>
        <v>-1.537904514122401</v>
      </c>
      <c r="I28" s="60">
        <f t="shared" si="3"/>
        <v>100</v>
      </c>
      <c r="J28" s="80"/>
      <c r="K28" s="95"/>
      <c r="L28" s="69"/>
      <c r="M28" s="78"/>
      <c r="N28" s="7"/>
      <c r="O28" s="7"/>
      <c r="P28" s="7"/>
      <c r="Q28" s="7"/>
      <c r="R28" s="7"/>
      <c r="S28" s="7"/>
      <c r="T28" s="7"/>
      <c r="U28" s="7"/>
    </row>
    <row r="29" spans="1:21" s="1" customFormat="1" ht="20.100000000000001" customHeight="1" x14ac:dyDescent="0.15">
      <c r="A29" s="30" t="s">
        <v>25</v>
      </c>
      <c r="B29" s="12"/>
      <c r="C29" s="12"/>
      <c r="D29" s="98">
        <v>13535.316000000001</v>
      </c>
      <c r="E29" s="54">
        <v>11904.123</v>
      </c>
      <c r="F29" s="54">
        <v>12118.828000000001</v>
      </c>
      <c r="G29" s="58">
        <f t="shared" si="0"/>
        <v>214.70500000000175</v>
      </c>
      <c r="H29" s="59">
        <f t="shared" si="1"/>
        <v>1.8036187966135913</v>
      </c>
      <c r="I29" s="62"/>
      <c r="K29" s="95"/>
      <c r="L29" s="69"/>
      <c r="M29" s="78"/>
      <c r="N29" s="7"/>
      <c r="O29" s="7"/>
      <c r="P29" s="7"/>
      <c r="Q29" s="7"/>
      <c r="R29" s="7"/>
      <c r="S29" s="7"/>
      <c r="T29" s="7"/>
      <c r="U29" s="7"/>
    </row>
    <row r="30" spans="1:21" s="1" customFormat="1" ht="20.100000000000001" customHeight="1" x14ac:dyDescent="0.15">
      <c r="A30" s="8" t="s">
        <v>26</v>
      </c>
      <c r="B30" s="7" t="s">
        <v>16</v>
      </c>
      <c r="C30" s="7"/>
      <c r="D30" s="49">
        <v>49.973999999999997</v>
      </c>
      <c r="E30" s="49">
        <v>20.18</v>
      </c>
      <c r="F30" s="49">
        <v>60.451999999999998</v>
      </c>
      <c r="G30" s="50">
        <f t="shared" si="0"/>
        <v>40.271999999999998</v>
      </c>
      <c r="H30" s="47">
        <f t="shared" si="1"/>
        <v>199.56392467789891</v>
      </c>
      <c r="I30" s="63"/>
      <c r="L30" s="69"/>
      <c r="M30" s="78"/>
      <c r="N30" s="7"/>
      <c r="O30" s="7"/>
      <c r="P30" s="7"/>
      <c r="Q30" s="7"/>
      <c r="R30" s="7"/>
      <c r="S30" s="7"/>
      <c r="T30" s="7"/>
      <c r="U30" s="7"/>
    </row>
    <row r="31" spans="1:21" s="1" customFormat="1" ht="20.100000000000001" customHeight="1" x14ac:dyDescent="0.15">
      <c r="A31" s="8" t="s">
        <v>27</v>
      </c>
      <c r="B31" s="7" t="s">
        <v>17</v>
      </c>
      <c r="C31" s="7"/>
      <c r="D31" s="109">
        <v>223.95599999999999</v>
      </c>
      <c r="E31" s="49">
        <v>117.82599999999999</v>
      </c>
      <c r="F31" s="49">
        <v>157.87200000000001</v>
      </c>
      <c r="G31" s="50">
        <f t="shared" si="0"/>
        <v>40.046000000000021</v>
      </c>
      <c r="H31" s="47">
        <f t="shared" si="1"/>
        <v>33.987405156756594</v>
      </c>
      <c r="I31" s="63"/>
      <c r="L31" s="69"/>
      <c r="M31" s="78"/>
      <c r="N31" s="7"/>
      <c r="O31" s="7"/>
      <c r="P31" s="7"/>
      <c r="Q31" s="7"/>
      <c r="R31" s="7"/>
      <c r="S31" s="7"/>
      <c r="T31" s="7"/>
      <c r="U31" s="7"/>
    </row>
    <row r="32" spans="1:21" s="1" customFormat="1" ht="20.100000000000001" customHeight="1" x14ac:dyDescent="0.15">
      <c r="A32" s="13" t="s">
        <v>28</v>
      </c>
      <c r="B32" s="12" t="s">
        <v>29</v>
      </c>
      <c r="C32" s="12"/>
      <c r="D32" s="54">
        <v>273.93</v>
      </c>
      <c r="E32" s="54">
        <v>138.006</v>
      </c>
      <c r="F32" s="54">
        <v>218.32400000000001</v>
      </c>
      <c r="G32" s="50">
        <f t="shared" si="0"/>
        <v>80.318000000000012</v>
      </c>
      <c r="H32" s="47">
        <f t="shared" si="1"/>
        <v>58.198918887584604</v>
      </c>
      <c r="I32" s="62"/>
      <c r="L32" s="69"/>
      <c r="M32" s="78"/>
      <c r="N32" s="7"/>
      <c r="O32" s="7"/>
      <c r="P32" s="7"/>
      <c r="Q32" s="7"/>
      <c r="R32" s="7"/>
      <c r="S32" s="7"/>
      <c r="T32" s="7"/>
      <c r="U32" s="7"/>
    </row>
    <row r="33" spans="1:21" s="1" customFormat="1" ht="20.100000000000001" customHeight="1" x14ac:dyDescent="0.15">
      <c r="A33" s="11"/>
      <c r="B33" s="12" t="s">
        <v>30</v>
      </c>
      <c r="C33" s="12" t="s">
        <v>31</v>
      </c>
      <c r="D33" s="54">
        <v>13809.246000000001</v>
      </c>
      <c r="E33" s="54">
        <v>12042.128999999999</v>
      </c>
      <c r="F33" s="54">
        <v>12337.152000000002</v>
      </c>
      <c r="G33" s="58">
        <f t="shared" si="0"/>
        <v>295.02300000000287</v>
      </c>
      <c r="H33" s="59">
        <f t="shared" si="1"/>
        <v>2.449923929564306</v>
      </c>
      <c r="I33" s="62"/>
      <c r="L33" s="69"/>
      <c r="M33" s="78"/>
      <c r="N33" s="7"/>
      <c r="O33" s="7"/>
      <c r="P33" s="7"/>
      <c r="Q33" s="7"/>
      <c r="R33" s="7"/>
      <c r="S33" s="7"/>
      <c r="T33" s="7"/>
      <c r="U33" s="7"/>
    </row>
    <row r="34" spans="1:21" s="1" customFormat="1" ht="20.100000000000001" hidden="1" customHeight="1" x14ac:dyDescent="0.15">
      <c r="A34" s="81" t="s">
        <v>67</v>
      </c>
      <c r="B34" s="82"/>
      <c r="C34" s="82"/>
      <c r="D34" s="83">
        <v>203.845</v>
      </c>
      <c r="E34" s="83">
        <v>180.75800000000001</v>
      </c>
      <c r="F34" s="83">
        <v>16.821000000000002</v>
      </c>
      <c r="G34" s="58">
        <v>-163.93700000000001</v>
      </c>
      <c r="H34" s="59">
        <v>-90.69418780911495</v>
      </c>
      <c r="I34" s="84"/>
      <c r="L34" s="69"/>
      <c r="M34" s="78"/>
      <c r="N34" s="7"/>
      <c r="O34" s="7"/>
      <c r="P34" s="7"/>
      <c r="Q34" s="7"/>
      <c r="R34" s="7"/>
      <c r="S34" s="7"/>
      <c r="T34" s="7"/>
      <c r="U34" s="7"/>
    </row>
    <row r="35" spans="1:21" s="1" customFormat="1" ht="18.600000000000001" hidden="1" customHeight="1" x14ac:dyDescent="0.15">
      <c r="A35" s="81" t="s">
        <v>68</v>
      </c>
      <c r="B35" s="82"/>
      <c r="C35" s="82"/>
      <c r="D35" s="83">
        <v>8668.5419999999995</v>
      </c>
      <c r="E35" s="83">
        <v>8943.8169999999991</v>
      </c>
      <c r="F35" s="83">
        <v>8930.1890000000003</v>
      </c>
      <c r="G35" s="58">
        <v>-13.627999999998792</v>
      </c>
      <c r="H35" s="59">
        <v>-0.15237342177281571</v>
      </c>
      <c r="I35" s="60"/>
      <c r="L35" s="69"/>
      <c r="M35" s="78"/>
      <c r="N35" s="7"/>
      <c r="O35" s="7"/>
      <c r="P35" s="7"/>
      <c r="Q35" s="7"/>
      <c r="R35" s="7"/>
      <c r="S35" s="7"/>
      <c r="T35" s="7"/>
      <c r="U35" s="7"/>
    </row>
    <row r="36" spans="1:21" s="1" customFormat="1" x14ac:dyDescent="0.15">
      <c r="I36" s="85"/>
      <c r="L36" s="69"/>
      <c r="M36" s="78"/>
      <c r="N36" s="7"/>
      <c r="O36" s="7"/>
      <c r="P36" s="7"/>
      <c r="Q36" s="7"/>
      <c r="R36" s="7"/>
      <c r="S36" s="7"/>
      <c r="T36" s="7"/>
      <c r="U36" s="7"/>
    </row>
    <row r="37" spans="1:21" s="1" customFormat="1" x14ac:dyDescent="0.15">
      <c r="B37" s="1" t="s">
        <v>62</v>
      </c>
      <c r="C37" s="1" t="s">
        <v>85</v>
      </c>
      <c r="L37" s="69"/>
      <c r="M37" s="69"/>
      <c r="N37" s="7"/>
      <c r="O37" s="7"/>
      <c r="P37" s="7"/>
      <c r="Q37" s="7"/>
      <c r="R37" s="7"/>
      <c r="S37" s="7"/>
      <c r="T37" s="7"/>
      <c r="U37" s="7"/>
    </row>
    <row r="38" spans="1:21" x14ac:dyDescent="0.15">
      <c r="A38" s="1"/>
      <c r="B38" s="1"/>
      <c r="C38" s="1" t="s">
        <v>63</v>
      </c>
      <c r="D38" s="1"/>
      <c r="E38" s="1"/>
      <c r="F38" s="1"/>
      <c r="G38" s="1"/>
      <c r="H38" s="1"/>
      <c r="I38" s="1"/>
      <c r="L38" s="69"/>
      <c r="M38" s="78"/>
    </row>
    <row r="39" spans="1:21" x14ac:dyDescent="0.15">
      <c r="A39" s="1"/>
      <c r="B39" s="1"/>
      <c r="C39" s="1" t="s">
        <v>34</v>
      </c>
      <c r="D39" s="1"/>
      <c r="E39" s="1"/>
      <c r="F39" s="1"/>
      <c r="G39" s="1"/>
      <c r="H39" s="1"/>
      <c r="I39" s="1"/>
      <c r="L39" s="69"/>
      <c r="M39" s="78"/>
    </row>
    <row r="41" spans="1:21" x14ac:dyDescent="0.15">
      <c r="E41" s="88"/>
      <c r="F41" s="88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高炉スラグ生産量</vt:lpstr>
      <vt:lpstr>製鋼スラグ生産量</vt:lpstr>
      <vt:lpstr>高炉スラグ生産量!Print_Area</vt:lpstr>
      <vt:lpstr>製鋼スラグ生産量!Print_Area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NSA11</dc:creator>
  <cp:lastModifiedBy>kinoshita</cp:lastModifiedBy>
  <cp:lastPrinted>2021-06-22T07:06:34Z</cp:lastPrinted>
  <dcterms:created xsi:type="dcterms:W3CDTF">1997-01-08T22:48:59Z</dcterms:created>
  <dcterms:modified xsi:type="dcterms:W3CDTF">2022-08-12T08:40:43Z</dcterms:modified>
</cp:coreProperties>
</file>