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6" windowWidth="10260" windowHeight="11988" activeTab="0"/>
  </bookViews>
  <sheets>
    <sheet name="高炉スラグ生産量" sheetId="1" r:id="rId1"/>
    <sheet name="製鋼スラグ生産量" sheetId="2" r:id="rId2"/>
  </sheets>
  <definedNames>
    <definedName name="_xlfn._FV" hidden="1">#NAME?</definedName>
    <definedName name="_xlnm.Print_Area" localSheetId="0">'高炉スラグ生産量'!$A$1:$L$43</definedName>
    <definedName name="_xlnm.Print_Area" localSheetId="1">'製鋼スラグ生産量'!$A$1:$L$38</definedName>
  </definedNames>
  <calcPr fullCalcOnLoad="1"/>
</workbook>
</file>

<file path=xl/sharedStrings.xml><?xml version="1.0" encoding="utf-8"?>
<sst xmlns="http://schemas.openxmlformats.org/spreadsheetml/2006/main" count="141" uniqueCount="87">
  <si>
    <t>単位　：　千トン</t>
  </si>
  <si>
    <t>数  量</t>
  </si>
  <si>
    <t>生</t>
  </si>
  <si>
    <t xml:space="preserve"> 徐冷スラグ</t>
  </si>
  <si>
    <t>産</t>
  </si>
  <si>
    <t>量</t>
  </si>
  <si>
    <t xml:space="preserve">       計</t>
  </si>
  <si>
    <t>外</t>
  </si>
  <si>
    <t xml:space="preserve">                  計</t>
  </si>
  <si>
    <t>利</t>
  </si>
  <si>
    <t>販</t>
  </si>
  <si>
    <t>用</t>
  </si>
  <si>
    <t xml:space="preserve"> 合    計</t>
  </si>
  <si>
    <t>構成比</t>
  </si>
  <si>
    <t>数   量</t>
  </si>
  <si>
    <t>粗</t>
  </si>
  <si>
    <t>転炉鋼</t>
  </si>
  <si>
    <t>鋼</t>
  </si>
  <si>
    <t>電気炉鋼</t>
  </si>
  <si>
    <t xml:space="preserve">   計</t>
  </si>
  <si>
    <t>道路用</t>
  </si>
  <si>
    <t>セメント用</t>
  </si>
  <si>
    <t>地盤改良材</t>
  </si>
  <si>
    <t>土木用</t>
  </si>
  <si>
    <t>加工用原料</t>
  </si>
  <si>
    <t>使</t>
  </si>
  <si>
    <t xml:space="preserve">        小   計</t>
  </si>
  <si>
    <t>埋</t>
  </si>
  <si>
    <t>立</t>
  </si>
  <si>
    <t>等</t>
  </si>
  <si>
    <t xml:space="preserve">  小   計</t>
  </si>
  <si>
    <t xml:space="preserve">    その他利用の合計。</t>
  </si>
  <si>
    <t>数量</t>
  </si>
  <si>
    <t>率（％）</t>
  </si>
  <si>
    <t>所</t>
  </si>
  <si>
    <t>内</t>
  </si>
  <si>
    <t>上期</t>
  </si>
  <si>
    <t>下期</t>
  </si>
  <si>
    <t>計</t>
  </si>
  <si>
    <t>数量</t>
  </si>
  <si>
    <t>②粗鋼生産量は経済産業省「鉄鋼・非鉄金属・金属製品統計月報」による。</t>
  </si>
  <si>
    <t xml:space="preserve"> 水砕スラグ</t>
  </si>
  <si>
    <t>対前年度同期比</t>
  </si>
  <si>
    <t>合計（総出荷量）</t>
  </si>
  <si>
    <t>再使用</t>
  </si>
  <si>
    <t>注：  ①道路用には鉄道用を、セメント用には輸出を含む。その他用は、肥料・土壌改良材、</t>
  </si>
  <si>
    <t>対前年同期比</t>
  </si>
  <si>
    <t>産</t>
  </si>
  <si>
    <t>その他</t>
  </si>
  <si>
    <t>数量</t>
  </si>
  <si>
    <t>率（％）</t>
  </si>
  <si>
    <t>(％)</t>
  </si>
  <si>
    <t>-</t>
  </si>
  <si>
    <t>-</t>
  </si>
  <si>
    <t>注 ①道路用には鉄道用を含む。その他用は、肥料・土壌改良用材、コンクリート用、建築用、</t>
  </si>
  <si>
    <t xml:space="preserve"> </t>
  </si>
  <si>
    <t>構成比</t>
  </si>
  <si>
    <t xml:space="preserve">  ( ％ )</t>
  </si>
  <si>
    <t xml:space="preserve"> 道路用      徐冷</t>
  </si>
  <si>
    <t xml:space="preserve">                水砕</t>
  </si>
  <si>
    <t xml:space="preserve">                 計</t>
  </si>
  <si>
    <t xml:space="preserve"> 地盤改良材徐冷</t>
  </si>
  <si>
    <t xml:space="preserve"> ｺﾝｸﾘｰﾄ用  徐冷</t>
  </si>
  <si>
    <t xml:space="preserve"> その他      徐冷</t>
  </si>
  <si>
    <t xml:space="preserve">                徐冷</t>
  </si>
  <si>
    <t>　　　　　     水砕</t>
  </si>
  <si>
    <t>　　　　　　 　水砕</t>
  </si>
  <si>
    <t xml:space="preserve">           建築用、その他利用の合計。</t>
  </si>
  <si>
    <t xml:space="preserve">       ②銑鉄生産量は経済産業省「鉄鋼・非鉄金属・金属製品統計月報」による。</t>
  </si>
  <si>
    <t xml:space="preserve"> 土木用      徐冷</t>
  </si>
  <si>
    <t xml:space="preserve"> セメント用  徐冷</t>
  </si>
  <si>
    <t xml:space="preserve">    銑　鉄　生　産　量</t>
  </si>
  <si>
    <t>2018年度</t>
  </si>
  <si>
    <t>転炉系スラグ</t>
  </si>
  <si>
    <t>電気炉系スラグ</t>
  </si>
  <si>
    <t>転炉系</t>
  </si>
  <si>
    <t>酸化スラグ</t>
  </si>
  <si>
    <t>還元スラグ</t>
  </si>
  <si>
    <t>利用量計</t>
  </si>
  <si>
    <t>払出量計</t>
  </si>
  <si>
    <r>
      <rPr>
        <sz val="11"/>
        <color indexed="8"/>
        <rFont val="ＭＳ Ｐゴシック"/>
        <family val="3"/>
      </rPr>
      <t>所内</t>
    </r>
    <r>
      <rPr>
        <sz val="11"/>
        <rFont val="ＭＳ Ｐゴシック"/>
        <family val="3"/>
      </rPr>
      <t>使用   徐冷</t>
    </r>
  </si>
  <si>
    <t>2018年度</t>
  </si>
  <si>
    <t>2021年度上期</t>
  </si>
  <si>
    <t>2020年度</t>
  </si>
  <si>
    <t>表２   2021年度上期製鋼スラグ生産量及び利用量</t>
  </si>
  <si>
    <t>2019年度</t>
  </si>
  <si>
    <t>表１　2021年度上期高炉スラグ生産量及び利用量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</si>
</sst>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&quot;△ &quot;0"/>
    <numFmt numFmtId="178" formatCode="0.0;&quot;△ &quot;0.0"/>
    <numFmt numFmtId="179" formatCode="#,##0;&quot;△ &quot;#,##0"/>
    <numFmt numFmtId="180" formatCode="#,##0.0_ "/>
    <numFmt numFmtId="181" formatCode="#,##0_);\(#,##0\)"/>
    <numFmt numFmtId="182" formatCode="0.0_);\(0.0\)"/>
    <numFmt numFmtId="183" formatCode="0_);\(0\)"/>
    <numFmt numFmtId="184" formatCode="0_);[Red]\(0\)"/>
    <numFmt numFmtId="185" formatCode="0.0_);[Red]\(0.0\)"/>
    <numFmt numFmtId="186" formatCode="#,##0_);[Red]\(#,##0\)"/>
    <numFmt numFmtId="187" formatCode="#,##0.0_);[Red]\(#,##0.0\)"/>
    <numFmt numFmtId="188" formatCode="#,##0_ "/>
    <numFmt numFmtId="189" formatCode="#,##0.0_);\(#,##0.0\)"/>
    <numFmt numFmtId="190" formatCode="0_ "/>
    <numFmt numFmtId="191" formatCode="#,##0.0;[Red]#,##0.0"/>
    <numFmt numFmtId="192" formatCode="#,##0.0;&quot;△ &quot;#,##0.0"/>
    <numFmt numFmtId="193" formatCode="0.0%"/>
    <numFmt numFmtId="194" formatCode="0.0;&quot;▲ &quot;0.0"/>
    <numFmt numFmtId="195" formatCode="#,##0;&quot;▲ &quot;#,##0"/>
    <numFmt numFmtId="196" formatCode="#,##0.0;&quot;▲ &quot;#,##0.0"/>
    <numFmt numFmtId="197" formatCode="0;&quot;▲ &quot;0"/>
    <numFmt numFmtId="198" formatCode="#,##0.00_ "/>
    <numFmt numFmtId="199" formatCode="#,##0.000_ "/>
    <numFmt numFmtId="200" formatCode="yyyy&quot;年&quot;mm&quot;月&quot;"/>
    <numFmt numFmtId="201" formatCode="#,##0.00;&quot;▲ &quot;#,##0.00"/>
    <numFmt numFmtId="202" formatCode="#,##0.000;&quot;▲ &quot;#,##0.000"/>
    <numFmt numFmtId="203" formatCode="0.000"/>
    <numFmt numFmtId="204" formatCode="#,##0\ ;&quot;▲ &quot;#,##0\ ;&quot;- &quot;"/>
    <numFmt numFmtId="205" formatCode="&quot;-&quot;;&quot;-&quot;"/>
    <numFmt numFmtId="206" formatCode="&quot;・&quot;;&quot;・&quot;"/>
    <numFmt numFmtId="207" formatCode="\-"/>
    <numFmt numFmtId="208" formatCode="#,##0.0;\-#,##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]ggge&quot;年&quot;m&quot;月&quot;d&quot;日&quot;;@"/>
    <numFmt numFmtId="214" formatCode="[$-411]gge&quot;年&quot;m&quot;月&quot;d&quot;日&quot;;@"/>
    <numFmt numFmtId="215" formatCode="[$]gge&quot;年&quot;m&quot;月&quot;d&quot;日&quot;;@"/>
    <numFmt numFmtId="216" formatCode="#,##0.0;[Red]\-#,##0.0"/>
    <numFmt numFmtId="217" formatCode="#,##0.000;[Red]\-#,##0.000"/>
    <numFmt numFmtId="218" formatCode="0.0000"/>
    <numFmt numFmtId="219" formatCode="0.00_ "/>
    <numFmt numFmtId="220" formatCode="0.000_ "/>
    <numFmt numFmtId="221" formatCode="#,##0_);[Red]\(#,##0\)&quot;&quot;"/>
    <numFmt numFmtId="222" formatCode="#,##0_);[Red]\(#,##0\);&quot;&quot;"/>
    <numFmt numFmtId="223" formatCode="#,##0.0_);[Red]\(#,##0.0\);&quot;&quot;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ＭＳ 明朝"/>
      <family val="1"/>
    </font>
    <font>
      <sz val="11"/>
      <color indexed="17"/>
      <name val="ＭＳ Ｐゴシック"/>
      <family val="3"/>
    </font>
    <font>
      <sz val="9.5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9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9.5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rgb="FF0070C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1" fillId="0" borderId="0">
      <alignment vertical="center"/>
      <protection/>
    </xf>
    <xf numFmtId="0" fontId="23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86" fontId="0" fillId="0" borderId="15" xfId="0" applyNumberFormat="1" applyFont="1" applyFill="1" applyBorder="1" applyAlignment="1">
      <alignment vertical="center"/>
    </xf>
    <xf numFmtId="188" fontId="0" fillId="0" borderId="14" xfId="0" applyNumberFormat="1" applyFill="1" applyBorder="1" applyAlignment="1">
      <alignment vertical="center"/>
    </xf>
    <xf numFmtId="0" fontId="0" fillId="0" borderId="16" xfId="0" applyBorder="1" applyAlignment="1">
      <alignment vertical="center"/>
    </xf>
    <xf numFmtId="186" fontId="0" fillId="0" borderId="16" xfId="0" applyNumberFormat="1" applyFont="1" applyFill="1" applyBorder="1" applyAlignment="1">
      <alignment vertical="center"/>
    </xf>
    <xf numFmtId="188" fontId="0" fillId="0" borderId="0" xfId="0" applyNumberFormat="1" applyFill="1" applyBorder="1" applyAlignment="1">
      <alignment vertical="center"/>
    </xf>
    <xf numFmtId="186" fontId="0" fillId="0" borderId="16" xfId="0" applyNumberFormat="1" applyFont="1" applyBorder="1" applyAlignment="1">
      <alignment vertical="center"/>
    </xf>
    <xf numFmtId="188" fontId="0" fillId="0" borderId="16" xfId="0" applyNumberFormat="1" applyFill="1" applyBorder="1" applyAlignment="1">
      <alignment vertical="center"/>
    </xf>
    <xf numFmtId="0" fontId="0" fillId="0" borderId="17" xfId="0" applyBorder="1" applyAlignment="1">
      <alignment vertical="center"/>
    </xf>
    <xf numFmtId="186" fontId="0" fillId="0" borderId="17" xfId="0" applyNumberFormat="1" applyFont="1" applyBorder="1" applyAlignment="1">
      <alignment vertical="center"/>
    </xf>
    <xf numFmtId="188" fontId="1" fillId="24" borderId="17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186" fontId="0" fillId="0" borderId="16" xfId="0" applyNumberFormat="1" applyFont="1" applyBorder="1" applyAlignment="1">
      <alignment horizontal="right" vertical="center"/>
    </xf>
    <xf numFmtId="188" fontId="0" fillId="0" borderId="0" xfId="0" applyNumberFormat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5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25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8" fontId="0" fillId="0" borderId="21" xfId="0" applyNumberFormat="1" applyFill="1" applyBorder="1" applyAlignment="1">
      <alignment vertical="center"/>
    </xf>
    <xf numFmtId="188" fontId="0" fillId="0" borderId="17" xfId="0" applyNumberFormat="1" applyFill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15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33" fillId="0" borderId="19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12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2" fillId="0" borderId="20" xfId="0" applyFont="1" applyBorder="1" applyAlignment="1">
      <alignment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2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88" fontId="34" fillId="24" borderId="15" xfId="0" applyNumberFormat="1" applyFont="1" applyFill="1" applyBorder="1" applyAlignment="1">
      <alignment vertical="center"/>
    </xf>
    <xf numFmtId="195" fontId="32" fillId="0" borderId="15" xfId="0" applyNumberFormat="1" applyFont="1" applyBorder="1" applyAlignment="1">
      <alignment vertical="center"/>
    </xf>
    <xf numFmtId="194" fontId="32" fillId="0" borderId="20" xfId="0" applyNumberFormat="1" applyFont="1" applyBorder="1" applyAlignment="1">
      <alignment horizontal="right" vertical="center"/>
    </xf>
    <xf numFmtId="176" fontId="32" fillId="0" borderId="17" xfId="0" applyNumberFormat="1" applyFont="1" applyBorder="1" applyAlignment="1">
      <alignment vertical="center"/>
    </xf>
    <xf numFmtId="188" fontId="34" fillId="24" borderId="21" xfId="0" applyNumberFormat="1" applyFont="1" applyFill="1" applyBorder="1" applyAlignment="1">
      <alignment vertical="center"/>
    </xf>
    <xf numFmtId="195" fontId="32" fillId="0" borderId="21" xfId="0" applyNumberFormat="1" applyFont="1" applyBorder="1" applyAlignment="1">
      <alignment vertical="center"/>
    </xf>
    <xf numFmtId="194" fontId="32" fillId="0" borderId="18" xfId="0" applyNumberFormat="1" applyFont="1" applyBorder="1" applyAlignment="1">
      <alignment horizontal="right" vertical="center"/>
    </xf>
    <xf numFmtId="176" fontId="32" fillId="0" borderId="16" xfId="0" applyNumberFormat="1" applyFont="1" applyBorder="1" applyAlignment="1">
      <alignment vertical="center"/>
    </xf>
    <xf numFmtId="188" fontId="34" fillId="24" borderId="16" xfId="0" applyNumberFormat="1" applyFont="1" applyFill="1" applyBorder="1" applyAlignment="1">
      <alignment vertical="center"/>
    </xf>
    <xf numFmtId="195" fontId="32" fillId="0" borderId="16" xfId="0" applyNumberFormat="1" applyFont="1" applyBorder="1" applyAlignment="1">
      <alignment vertical="center"/>
    </xf>
    <xf numFmtId="188" fontId="34" fillId="24" borderId="17" xfId="0" applyNumberFormat="1" applyFont="1" applyFill="1" applyBorder="1" applyAlignment="1">
      <alignment vertical="center"/>
    </xf>
    <xf numFmtId="195" fontId="32" fillId="0" borderId="17" xfId="0" applyNumberFormat="1" applyFont="1" applyBorder="1" applyAlignment="1">
      <alignment vertical="center"/>
    </xf>
    <xf numFmtId="188" fontId="34" fillId="0" borderId="0" xfId="0" applyNumberFormat="1" applyFont="1" applyFill="1" applyBorder="1" applyAlignment="1">
      <alignment vertical="center"/>
    </xf>
    <xf numFmtId="195" fontId="32" fillId="0" borderId="0" xfId="0" applyNumberFormat="1" applyFont="1" applyBorder="1" applyAlignment="1">
      <alignment vertical="center"/>
    </xf>
    <xf numFmtId="194" fontId="32" fillId="0" borderId="0" xfId="0" applyNumberFormat="1" applyFont="1" applyBorder="1" applyAlignment="1">
      <alignment horizontal="right" vertical="center"/>
    </xf>
    <xf numFmtId="176" fontId="32" fillId="0" borderId="0" xfId="0" applyNumberFormat="1" applyFont="1" applyBorder="1" applyAlignment="1">
      <alignment vertical="center"/>
    </xf>
    <xf numFmtId="179" fontId="32" fillId="0" borderId="0" xfId="0" applyNumberFormat="1" applyFont="1" applyBorder="1" applyAlignment="1">
      <alignment horizontal="right" vertical="center"/>
    </xf>
    <xf numFmtId="176" fontId="32" fillId="0" borderId="0" xfId="0" applyNumberFormat="1" applyFont="1" applyBorder="1" applyAlignment="1">
      <alignment horizontal="right" vertical="center"/>
    </xf>
    <xf numFmtId="0" fontId="32" fillId="0" borderId="21" xfId="0" applyFont="1" applyBorder="1" applyAlignment="1">
      <alignment horizontal="center" vertical="center"/>
    </xf>
    <xf numFmtId="0" fontId="34" fillId="25" borderId="15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195" fontId="32" fillId="0" borderId="16" xfId="0" applyNumberFormat="1" applyFont="1" applyBorder="1" applyAlignment="1">
      <alignment horizontal="right" vertical="center"/>
    </xf>
    <xf numFmtId="194" fontId="32" fillId="0" borderId="18" xfId="42" applyNumberFormat="1" applyFont="1" applyBorder="1" applyAlignment="1">
      <alignment horizontal="right" vertical="center"/>
    </xf>
    <xf numFmtId="176" fontId="32" fillId="0" borderId="16" xfId="42" applyNumberFormat="1" applyFont="1" applyBorder="1" applyAlignment="1">
      <alignment vertical="center"/>
    </xf>
    <xf numFmtId="195" fontId="32" fillId="0" borderId="21" xfId="0" applyNumberFormat="1" applyFont="1" applyBorder="1" applyAlignment="1">
      <alignment horizontal="right" vertical="center"/>
    </xf>
    <xf numFmtId="194" fontId="32" fillId="0" borderId="19" xfId="42" applyNumberFormat="1" applyFont="1" applyBorder="1" applyAlignment="1">
      <alignment horizontal="right" vertical="center"/>
    </xf>
    <xf numFmtId="176" fontId="32" fillId="0" borderId="21" xfId="0" applyNumberFormat="1" applyFont="1" applyBorder="1" applyAlignment="1">
      <alignment vertical="center"/>
    </xf>
    <xf numFmtId="195" fontId="32" fillId="0" borderId="17" xfId="0" applyNumberFormat="1" applyFont="1" applyBorder="1" applyAlignment="1">
      <alignment horizontal="right" vertical="center"/>
    </xf>
    <xf numFmtId="194" fontId="32" fillId="0" borderId="20" xfId="42" applyNumberFormat="1" applyFont="1" applyBorder="1" applyAlignment="1">
      <alignment horizontal="right" vertical="center"/>
    </xf>
    <xf numFmtId="176" fontId="32" fillId="0" borderId="16" xfId="0" applyNumberFormat="1" applyFont="1" applyFill="1" applyBorder="1" applyAlignment="1">
      <alignment vertical="center"/>
    </xf>
    <xf numFmtId="195" fontId="32" fillId="0" borderId="15" xfId="0" applyNumberFormat="1" applyFont="1" applyBorder="1" applyAlignment="1">
      <alignment horizontal="right" vertical="center"/>
    </xf>
    <xf numFmtId="194" fontId="32" fillId="0" borderId="24" xfId="42" applyNumberFormat="1" applyFont="1" applyBorder="1" applyAlignment="1">
      <alignment horizontal="right" vertical="center"/>
    </xf>
    <xf numFmtId="176" fontId="32" fillId="0" borderId="15" xfId="0" applyNumberFormat="1" applyFont="1" applyBorder="1" applyAlignment="1">
      <alignment vertical="center"/>
    </xf>
    <xf numFmtId="194" fontId="35" fillId="0" borderId="18" xfId="42" applyNumberFormat="1" applyFont="1" applyBorder="1" applyAlignment="1">
      <alignment horizontal="right" vertical="center"/>
    </xf>
    <xf numFmtId="195" fontId="32" fillId="0" borderId="22" xfId="0" applyNumberFormat="1" applyFont="1" applyBorder="1" applyAlignment="1">
      <alignment horizontal="right" vertical="center"/>
    </xf>
    <xf numFmtId="194" fontId="32" fillId="0" borderId="15" xfId="42" applyNumberFormat="1" applyFont="1" applyBorder="1" applyAlignment="1">
      <alignment horizontal="right" vertical="center"/>
    </xf>
    <xf numFmtId="0" fontId="32" fillId="0" borderId="17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26" fillId="0" borderId="0" xfId="49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188" fontId="36" fillId="0" borderId="0" xfId="0" applyNumberFormat="1" applyFont="1" applyAlignment="1">
      <alignment vertical="center"/>
    </xf>
    <xf numFmtId="203" fontId="0" fillId="0" borderId="0" xfId="0" applyNumberFormat="1" applyAlignment="1">
      <alignment vertical="center"/>
    </xf>
    <xf numFmtId="0" fontId="36" fillId="0" borderId="0" xfId="0" applyFont="1" applyAlignment="1">
      <alignment vertical="center"/>
    </xf>
    <xf numFmtId="188" fontId="32" fillId="26" borderId="17" xfId="0" applyNumberFormat="1" applyFont="1" applyFill="1" applyBorder="1" applyAlignment="1">
      <alignment vertical="center"/>
    </xf>
    <xf numFmtId="217" fontId="26" fillId="0" borderId="0" xfId="49" applyNumberFormat="1" applyFont="1" applyAlignment="1">
      <alignment horizontal="right" vertical="center"/>
    </xf>
    <xf numFmtId="188" fontId="32" fillId="26" borderId="21" xfId="0" applyNumberFormat="1" applyFont="1" applyFill="1" applyBorder="1" applyAlignment="1">
      <alignment vertical="center"/>
    </xf>
    <xf numFmtId="188" fontId="32" fillId="26" borderId="16" xfId="0" applyNumberFormat="1" applyFont="1" applyFill="1" applyBorder="1" applyAlignment="1">
      <alignment vertical="center"/>
    </xf>
    <xf numFmtId="188" fontId="0" fillId="0" borderId="15" xfId="0" applyNumberFormat="1" applyBorder="1" applyAlignment="1">
      <alignment vertical="center"/>
    </xf>
    <xf numFmtId="203" fontId="36" fillId="0" borderId="0" xfId="0" applyNumberFormat="1" applyFont="1" applyAlignment="1">
      <alignment vertical="center"/>
    </xf>
    <xf numFmtId="219" fontId="0" fillId="0" borderId="0" xfId="0" applyNumberFormat="1" applyBorder="1" applyAlignment="1">
      <alignment vertical="center"/>
    </xf>
    <xf numFmtId="220" fontId="0" fillId="0" borderId="0" xfId="0" applyNumberFormat="1" applyBorder="1" applyAlignment="1">
      <alignment vertical="center"/>
    </xf>
    <xf numFmtId="220" fontId="26" fillId="0" borderId="0" xfId="0" applyNumberFormat="1" applyFont="1" applyAlignment="1">
      <alignment vertical="center"/>
    </xf>
    <xf numFmtId="220" fontId="26" fillId="0" borderId="0" xfId="0" applyNumberFormat="1" applyFont="1" applyAlignment="1">
      <alignment horizontal="right" vertical="center"/>
    </xf>
    <xf numFmtId="176" fontId="26" fillId="0" borderId="0" xfId="0" applyNumberFormat="1" applyFont="1" applyAlignment="1">
      <alignment horizontal="right" vertical="center"/>
    </xf>
    <xf numFmtId="219" fontId="0" fillId="0" borderId="0" xfId="42" applyNumberFormat="1" applyFont="1" applyBorder="1" applyAlignment="1">
      <alignment vertical="center"/>
    </xf>
    <xf numFmtId="220" fontId="0" fillId="0" borderId="0" xfId="42" applyNumberFormat="1" applyFont="1" applyBorder="1" applyAlignment="1">
      <alignment vertical="center"/>
    </xf>
    <xf numFmtId="220" fontId="0" fillId="0" borderId="0" xfId="0" applyNumberFormat="1" applyFill="1" applyBorder="1" applyAlignment="1">
      <alignment vertical="center"/>
    </xf>
    <xf numFmtId="190" fontId="0" fillId="0" borderId="0" xfId="0" applyNumberFormat="1" applyBorder="1" applyAlignment="1">
      <alignment vertical="center"/>
    </xf>
    <xf numFmtId="0" fontId="32" fillId="0" borderId="10" xfId="0" applyFont="1" applyBorder="1" applyAlignment="1">
      <alignment horizontal="centerContinuous" vertical="center"/>
    </xf>
    <xf numFmtId="0" fontId="32" fillId="0" borderId="11" xfId="0" applyFont="1" applyBorder="1" applyAlignment="1">
      <alignment horizontal="centerContinuous" vertical="center"/>
    </xf>
    <xf numFmtId="0" fontId="32" fillId="0" borderId="22" xfId="0" applyFont="1" applyBorder="1" applyAlignment="1">
      <alignment horizontal="centerContinuous" vertical="center"/>
    </xf>
    <xf numFmtId="0" fontId="32" fillId="0" borderId="24" xfId="0" applyFont="1" applyBorder="1" applyAlignment="1">
      <alignment horizontal="centerContinuous" vertical="center"/>
    </xf>
    <xf numFmtId="0" fontId="32" fillId="0" borderId="19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32" fillId="0" borderId="18" xfId="0" applyFont="1" applyBorder="1" applyAlignment="1">
      <alignment horizontal="center" vertical="center"/>
    </xf>
    <xf numFmtId="194" fontId="32" fillId="0" borderId="16" xfId="0" applyNumberFormat="1" applyFont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222" fontId="34" fillId="25" borderId="21" xfId="0" applyNumberFormat="1" applyFont="1" applyFill="1" applyBorder="1" applyAlignment="1">
      <alignment vertical="center"/>
    </xf>
    <xf numFmtId="222" fontId="34" fillId="24" borderId="16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32" fillId="0" borderId="13" xfId="0" applyFont="1" applyBorder="1" applyAlignment="1">
      <alignment horizontal="centerContinuous" vertical="center"/>
    </xf>
    <xf numFmtId="0" fontId="32" fillId="0" borderId="14" xfId="0" applyFont="1" applyBorder="1" applyAlignment="1">
      <alignment horizontal="centerContinuous" vertical="center"/>
    </xf>
    <xf numFmtId="0" fontId="32" fillId="0" borderId="20" xfId="0" applyFont="1" applyBorder="1" applyAlignment="1">
      <alignment horizontal="centerContinuous" vertical="center"/>
    </xf>
    <xf numFmtId="188" fontId="36" fillId="0" borderId="17" xfId="0" applyNumberFormat="1" applyFont="1" applyFill="1" applyBorder="1" applyAlignment="1">
      <alignment vertical="center"/>
    </xf>
    <xf numFmtId="223" fontId="34" fillId="24" borderId="21" xfId="0" applyNumberFormat="1" applyFont="1" applyFill="1" applyBorder="1" applyAlignment="1">
      <alignment vertical="center"/>
    </xf>
    <xf numFmtId="222" fontId="0" fillId="0" borderId="16" xfId="0" applyNumberFormat="1" applyFill="1" applyBorder="1" applyAlignment="1">
      <alignment vertical="center"/>
    </xf>
    <xf numFmtId="222" fontId="32" fillId="0" borderId="16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58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188" fontId="32" fillId="0" borderId="17" xfId="0" applyNumberFormat="1" applyFont="1" applyFill="1" applyBorder="1" applyAlignment="1">
      <alignment vertical="center"/>
    </xf>
    <xf numFmtId="188" fontId="32" fillId="0" borderId="14" xfId="0" applyNumberFormat="1" applyFont="1" applyFill="1" applyBorder="1" applyAlignment="1">
      <alignment vertical="center"/>
    </xf>
    <xf numFmtId="188" fontId="32" fillId="0" borderId="0" xfId="0" applyNumberFormat="1" applyFont="1" applyFill="1" applyBorder="1" applyAlignment="1">
      <alignment vertical="center"/>
    </xf>
    <xf numFmtId="188" fontId="32" fillId="0" borderId="16" xfId="0" applyNumberFormat="1" applyFont="1" applyFill="1" applyBorder="1" applyAlignment="1">
      <alignment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_200804～200903電炉系製鋼スラグ生成地区別生産・利用実績表" xfId="64"/>
    <cellStyle name="標準 3" xfId="65"/>
    <cellStyle name="標準 4" xfId="66"/>
    <cellStyle name="標準 5" xfId="67"/>
    <cellStyle name="標準 6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625" style="3" customWidth="1"/>
    <col min="3" max="3" width="14.75390625" style="3" customWidth="1"/>
    <col min="4" max="6" width="9.375" style="3" customWidth="1"/>
    <col min="7" max="7" width="9.375" style="4" customWidth="1"/>
    <col min="8" max="8" width="9.375" style="3" customWidth="1"/>
    <col min="9" max="9" width="9.375" style="67" customWidth="1"/>
    <col min="10" max="10" width="9.375" style="49" customWidth="1"/>
    <col min="11" max="12" width="7.125" style="49" customWidth="1"/>
    <col min="13" max="13" width="10.50390625" style="3" bestFit="1" customWidth="1"/>
    <col min="14" max="14" width="9.875" style="3" bestFit="1" customWidth="1"/>
    <col min="15" max="16" width="9.00390625" style="3" customWidth="1"/>
    <col min="17" max="18" width="9.875" style="3" bestFit="1" customWidth="1"/>
    <col min="19" max="16384" width="9.00390625" style="3" customWidth="1"/>
  </cols>
  <sheetData>
    <row r="1" spans="1:13" ht="12.75">
      <c r="A1" s="1"/>
      <c r="B1" s="2"/>
      <c r="C1" s="2"/>
      <c r="D1" s="142" t="s">
        <v>86</v>
      </c>
      <c r="E1" s="142"/>
      <c r="F1" s="142"/>
      <c r="G1" s="142"/>
      <c r="H1" s="142"/>
      <c r="I1" s="142"/>
      <c r="J1" s="66"/>
      <c r="K1" s="66"/>
      <c r="L1" s="66"/>
      <c r="M1" s="2"/>
    </row>
    <row r="2" spans="1:12" ht="12.75">
      <c r="A2" s="1"/>
      <c r="B2" s="1"/>
      <c r="J2" s="157"/>
      <c r="K2" s="158"/>
      <c r="L2" s="158"/>
    </row>
    <row r="3" spans="1:13" ht="12.75">
      <c r="A3" s="1"/>
      <c r="B3" s="1"/>
      <c r="J3" s="159"/>
      <c r="K3" s="159"/>
      <c r="L3" s="159"/>
      <c r="M3" s="41"/>
    </row>
    <row r="4" spans="4:10" ht="12.75">
      <c r="D4" s="4"/>
      <c r="E4" s="4"/>
      <c r="F4" s="4"/>
      <c r="J4" s="49" t="s">
        <v>0</v>
      </c>
    </row>
    <row r="5" spans="1:13" s="49" customFormat="1" ht="18" customHeight="1">
      <c r="A5" s="44"/>
      <c r="B5" s="45"/>
      <c r="C5" s="46"/>
      <c r="D5" s="47" t="s">
        <v>81</v>
      </c>
      <c r="E5" s="47" t="s">
        <v>85</v>
      </c>
      <c r="F5" s="133" t="s">
        <v>83</v>
      </c>
      <c r="G5" s="134"/>
      <c r="H5" s="137"/>
      <c r="I5" s="133" t="s">
        <v>82</v>
      </c>
      <c r="J5" s="134"/>
      <c r="K5" s="134"/>
      <c r="L5" s="137"/>
      <c r="M5" s="48"/>
    </row>
    <row r="6" spans="1:13" s="49" customFormat="1" ht="18" customHeight="1">
      <c r="A6" s="50"/>
      <c r="B6" s="48"/>
      <c r="C6" s="51"/>
      <c r="D6" s="52" t="s">
        <v>14</v>
      </c>
      <c r="E6" s="52" t="s">
        <v>14</v>
      </c>
      <c r="F6" s="149" t="s">
        <v>1</v>
      </c>
      <c r="G6" s="150"/>
      <c r="H6" s="151"/>
      <c r="I6" s="53" t="s">
        <v>39</v>
      </c>
      <c r="J6" s="135" t="s">
        <v>42</v>
      </c>
      <c r="K6" s="136"/>
      <c r="L6" s="54" t="s">
        <v>56</v>
      </c>
      <c r="M6" s="48"/>
    </row>
    <row r="7" spans="1:13" s="49" customFormat="1" ht="18" customHeight="1">
      <c r="A7" s="55"/>
      <c r="B7" s="56"/>
      <c r="C7" s="57"/>
      <c r="D7" s="58"/>
      <c r="E7" s="58"/>
      <c r="F7" s="61" t="s">
        <v>36</v>
      </c>
      <c r="G7" s="59" t="s">
        <v>37</v>
      </c>
      <c r="H7" s="60" t="s">
        <v>38</v>
      </c>
      <c r="I7" s="61" t="s">
        <v>36</v>
      </c>
      <c r="J7" s="62" t="s">
        <v>32</v>
      </c>
      <c r="K7" s="58" t="s">
        <v>33</v>
      </c>
      <c r="L7" s="63" t="s">
        <v>57</v>
      </c>
      <c r="M7" s="64"/>
    </row>
    <row r="8" spans="1:13" ht="18" customHeight="1">
      <c r="A8" s="9" t="s">
        <v>71</v>
      </c>
      <c r="B8" s="10"/>
      <c r="C8" s="10"/>
      <c r="D8" s="11">
        <v>75919.703</v>
      </c>
      <c r="E8" s="11">
        <v>74994.37</v>
      </c>
      <c r="F8" s="69">
        <v>27284.962</v>
      </c>
      <c r="G8" s="12">
        <v>33491.776</v>
      </c>
      <c r="H8" s="11">
        <v>60776.738</v>
      </c>
      <c r="I8" s="69">
        <v>35274.763999999996</v>
      </c>
      <c r="J8" s="70">
        <f>I8-F8</f>
        <v>7989.801999999996</v>
      </c>
      <c r="K8" s="71">
        <f>J8/F8*100</f>
        <v>29.282804205481376</v>
      </c>
      <c r="L8" s="72"/>
      <c r="M8" s="125"/>
    </row>
    <row r="9" spans="1:13" ht="18" customHeight="1">
      <c r="A9" s="13" t="s">
        <v>2</v>
      </c>
      <c r="B9" s="8" t="s">
        <v>3</v>
      </c>
      <c r="C9" s="8"/>
      <c r="D9" s="16">
        <v>3814.911</v>
      </c>
      <c r="E9" s="16">
        <v>3647.408</v>
      </c>
      <c r="F9" s="73">
        <v>1235.767</v>
      </c>
      <c r="G9" s="15">
        <v>1423.41</v>
      </c>
      <c r="H9" s="16">
        <v>2659.177</v>
      </c>
      <c r="I9" s="73">
        <v>1662.901</v>
      </c>
      <c r="J9" s="74">
        <f>I9-F9</f>
        <v>427.134</v>
      </c>
      <c r="K9" s="75">
        <f>J9/F9*100</f>
        <v>34.56428274909429</v>
      </c>
      <c r="L9" s="76">
        <f>I9/$I$11*100</f>
        <v>15.015354859332152</v>
      </c>
      <c r="M9" s="125"/>
    </row>
    <row r="10" spans="1:13" ht="18" customHeight="1">
      <c r="A10" s="13" t="s">
        <v>4</v>
      </c>
      <c r="B10" s="8" t="s">
        <v>41</v>
      </c>
      <c r="C10" s="8"/>
      <c r="D10" s="16">
        <v>18921.73</v>
      </c>
      <c r="E10" s="16">
        <v>19104.866</v>
      </c>
      <c r="F10" s="77">
        <v>7367.237999999999</v>
      </c>
      <c r="G10" s="17">
        <v>8988.726</v>
      </c>
      <c r="H10" s="16">
        <v>16355.964</v>
      </c>
      <c r="I10" s="77">
        <v>9411.769</v>
      </c>
      <c r="J10" s="78">
        <f aca="true" t="shared" si="0" ref="J10:J38">I10-F10</f>
        <v>2044.5310000000009</v>
      </c>
      <c r="K10" s="75">
        <f aca="true" t="shared" si="1" ref="K10:K38">J10/F10*100</f>
        <v>27.75166215615677</v>
      </c>
      <c r="L10" s="76">
        <f>I10/$I$11*100</f>
        <v>84.98464514066785</v>
      </c>
      <c r="M10" s="124"/>
    </row>
    <row r="11" spans="1:13" ht="18" customHeight="1">
      <c r="A11" s="18" t="s">
        <v>5</v>
      </c>
      <c r="B11" s="10" t="s">
        <v>6</v>
      </c>
      <c r="C11" s="10"/>
      <c r="D11" s="19">
        <v>22736.641</v>
      </c>
      <c r="E11" s="19">
        <v>22752.274</v>
      </c>
      <c r="F11" s="79">
        <v>8603.005</v>
      </c>
      <c r="G11" s="162">
        <v>10412.136</v>
      </c>
      <c r="H11" s="19">
        <v>19015.141</v>
      </c>
      <c r="I11" s="79">
        <v>11074.67</v>
      </c>
      <c r="J11" s="80">
        <f t="shared" si="0"/>
        <v>2471.665000000001</v>
      </c>
      <c r="K11" s="71">
        <f>J11/F11*100</f>
        <v>28.730251813174597</v>
      </c>
      <c r="L11" s="72">
        <f>I11/$I$11*100</f>
        <v>100</v>
      </c>
      <c r="M11" s="125"/>
    </row>
    <row r="12" spans="1:13" ht="18" customHeight="1">
      <c r="A12" s="13"/>
      <c r="B12" s="21"/>
      <c r="C12" s="8" t="s">
        <v>58</v>
      </c>
      <c r="D12" s="16">
        <v>2693.439</v>
      </c>
      <c r="E12" s="16">
        <v>2259.571</v>
      </c>
      <c r="F12" s="73">
        <v>1151.6119999999999</v>
      </c>
      <c r="G12" s="15">
        <v>1076.066</v>
      </c>
      <c r="H12" s="16">
        <v>2227.678</v>
      </c>
      <c r="I12" s="73">
        <v>1089.236</v>
      </c>
      <c r="J12" s="74">
        <f t="shared" si="0"/>
        <v>-62.37599999999975</v>
      </c>
      <c r="K12" s="75">
        <f t="shared" si="1"/>
        <v>-5.416407609507347</v>
      </c>
      <c r="L12" s="76"/>
      <c r="M12" s="125"/>
    </row>
    <row r="13" spans="1:13" ht="18" customHeight="1">
      <c r="A13" s="13"/>
      <c r="B13" s="21"/>
      <c r="C13" s="8" t="s">
        <v>59</v>
      </c>
      <c r="D13" s="16">
        <v>231.803</v>
      </c>
      <c r="E13" s="16">
        <v>259.174</v>
      </c>
      <c r="F13" s="77">
        <v>115.739</v>
      </c>
      <c r="G13" s="17">
        <v>107.267</v>
      </c>
      <c r="H13" s="16">
        <v>223.006</v>
      </c>
      <c r="I13" s="77">
        <v>114.877</v>
      </c>
      <c r="J13" s="78">
        <f t="shared" si="0"/>
        <v>-0.862000000000009</v>
      </c>
      <c r="K13" s="75">
        <f t="shared" si="1"/>
        <v>-0.744779201479198</v>
      </c>
      <c r="L13" s="76"/>
      <c r="M13" s="125"/>
    </row>
    <row r="14" spans="1:13" ht="18" customHeight="1">
      <c r="A14" s="13"/>
      <c r="B14" s="21" t="s">
        <v>7</v>
      </c>
      <c r="C14" s="10" t="s">
        <v>60</v>
      </c>
      <c r="D14" s="118">
        <v>2925.2419999999997</v>
      </c>
      <c r="E14" s="118">
        <v>2518.745</v>
      </c>
      <c r="F14" s="79">
        <v>1267.3509999999997</v>
      </c>
      <c r="G14" s="162">
        <v>1183.333</v>
      </c>
      <c r="H14" s="118">
        <v>2450.6839999999997</v>
      </c>
      <c r="I14" s="79">
        <v>1204.113</v>
      </c>
      <c r="J14" s="80">
        <f t="shared" si="0"/>
        <v>-63.2379999999996</v>
      </c>
      <c r="K14" s="71">
        <f>J14/F14*100</f>
        <v>-4.989777891049884</v>
      </c>
      <c r="L14" s="72">
        <f>I14/$I$32*100</f>
        <v>11.206892299307256</v>
      </c>
      <c r="M14" s="125"/>
    </row>
    <row r="15" spans="1:13" ht="18" customHeight="1">
      <c r="A15" s="13"/>
      <c r="B15" s="21"/>
      <c r="C15" s="8" t="s">
        <v>61</v>
      </c>
      <c r="D15" s="16">
        <v>4.903</v>
      </c>
      <c r="E15" s="16">
        <v>4.107</v>
      </c>
      <c r="F15" s="73">
        <v>0</v>
      </c>
      <c r="G15" s="15">
        <v>2.533</v>
      </c>
      <c r="H15" s="16">
        <v>2.533</v>
      </c>
      <c r="I15" s="73">
        <v>6.54</v>
      </c>
      <c r="J15" s="74">
        <f t="shared" si="0"/>
        <v>6.54</v>
      </c>
      <c r="K15" s="75" t="s">
        <v>53</v>
      </c>
      <c r="L15" s="76"/>
      <c r="M15" s="125"/>
    </row>
    <row r="16" spans="1:13" ht="18" customHeight="1">
      <c r="A16" s="13" t="s">
        <v>9</v>
      </c>
      <c r="B16" s="21"/>
      <c r="C16" s="8" t="s">
        <v>59</v>
      </c>
      <c r="D16" s="16">
        <v>5.805</v>
      </c>
      <c r="E16" s="16">
        <v>2.758</v>
      </c>
      <c r="F16" s="77">
        <v>2.626</v>
      </c>
      <c r="G16" s="17">
        <v>0.182</v>
      </c>
      <c r="H16" s="16">
        <v>2.808</v>
      </c>
      <c r="I16" s="77">
        <v>0</v>
      </c>
      <c r="J16" s="78">
        <f t="shared" si="0"/>
        <v>-2.626</v>
      </c>
      <c r="K16" s="141" t="s">
        <v>53</v>
      </c>
      <c r="L16" s="76"/>
      <c r="M16" s="125"/>
    </row>
    <row r="17" spans="1:13" ht="18" customHeight="1">
      <c r="A17" s="13"/>
      <c r="B17" s="21" t="s">
        <v>10</v>
      </c>
      <c r="C17" s="10" t="s">
        <v>8</v>
      </c>
      <c r="D17" s="118">
        <v>10.707999999999998</v>
      </c>
      <c r="E17" s="118">
        <v>6.865</v>
      </c>
      <c r="F17" s="79">
        <v>2.6259999999999994</v>
      </c>
      <c r="G17" s="162">
        <v>2.715</v>
      </c>
      <c r="H17" s="118">
        <v>5.340999999999999</v>
      </c>
      <c r="I17" s="79">
        <v>6.54</v>
      </c>
      <c r="J17" s="80">
        <f t="shared" si="0"/>
        <v>3.9140000000000006</v>
      </c>
      <c r="K17" s="71">
        <f t="shared" si="1"/>
        <v>149.0479817212491</v>
      </c>
      <c r="L17" s="72">
        <f>I17/$I$32*100</f>
        <v>0.06086893475734375</v>
      </c>
      <c r="M17" s="125"/>
    </row>
    <row r="18" spans="1:13" ht="18" customHeight="1">
      <c r="A18" s="13"/>
      <c r="B18" s="21"/>
      <c r="C18" s="8" t="s">
        <v>69</v>
      </c>
      <c r="D18" s="16">
        <v>185.214</v>
      </c>
      <c r="E18" s="16">
        <v>90.803</v>
      </c>
      <c r="F18" s="73">
        <v>66.965</v>
      </c>
      <c r="G18" s="15">
        <v>69.792</v>
      </c>
      <c r="H18" s="16">
        <v>136.757</v>
      </c>
      <c r="I18" s="73">
        <v>77.494</v>
      </c>
      <c r="J18" s="74">
        <f t="shared" si="0"/>
        <v>10.528999999999996</v>
      </c>
      <c r="K18" s="75">
        <f t="shared" si="1"/>
        <v>15.723138953184494</v>
      </c>
      <c r="L18" s="76"/>
      <c r="M18" s="125"/>
    </row>
    <row r="19" spans="1:13" ht="18" customHeight="1">
      <c r="A19" s="13"/>
      <c r="B19" s="21"/>
      <c r="C19" s="8" t="s">
        <v>59</v>
      </c>
      <c r="D19" s="22">
        <v>166.045</v>
      </c>
      <c r="E19" s="22">
        <v>39.481</v>
      </c>
      <c r="F19" s="77">
        <v>24.379000000000005</v>
      </c>
      <c r="G19" s="17">
        <v>44.152</v>
      </c>
      <c r="H19" s="22">
        <v>68.531</v>
      </c>
      <c r="I19" s="77">
        <v>44.641</v>
      </c>
      <c r="J19" s="78">
        <f t="shared" si="0"/>
        <v>20.261999999999993</v>
      </c>
      <c r="K19" s="75">
        <f t="shared" si="1"/>
        <v>83.11251486935473</v>
      </c>
      <c r="L19" s="76"/>
      <c r="M19" s="125"/>
    </row>
    <row r="20" spans="1:13" ht="18" customHeight="1">
      <c r="A20" s="13" t="s">
        <v>11</v>
      </c>
      <c r="B20" s="21" t="s">
        <v>5</v>
      </c>
      <c r="C20" s="10" t="s">
        <v>8</v>
      </c>
      <c r="D20" s="118">
        <v>351.259</v>
      </c>
      <c r="E20" s="118">
        <v>130.284</v>
      </c>
      <c r="F20" s="79">
        <v>91.34400000000001</v>
      </c>
      <c r="G20" s="162">
        <v>113.944</v>
      </c>
      <c r="H20" s="118">
        <v>205.288</v>
      </c>
      <c r="I20" s="79">
        <v>122.13499999999999</v>
      </c>
      <c r="J20" s="80">
        <f t="shared" si="0"/>
        <v>30.790999999999983</v>
      </c>
      <c r="K20" s="71">
        <f t="shared" si="1"/>
        <v>33.708836924154824</v>
      </c>
      <c r="L20" s="72">
        <f>I20/$I$32*100</f>
        <v>1.1367320101816787</v>
      </c>
      <c r="M20" s="125"/>
    </row>
    <row r="21" spans="1:13" ht="18" customHeight="1">
      <c r="A21" s="13"/>
      <c r="B21" s="21"/>
      <c r="C21" s="7" t="s">
        <v>70</v>
      </c>
      <c r="D21" s="16">
        <v>379.831</v>
      </c>
      <c r="E21" s="16">
        <v>276.497</v>
      </c>
      <c r="F21" s="73">
        <v>90.27399999999999</v>
      </c>
      <c r="G21" s="15">
        <v>73.135</v>
      </c>
      <c r="H21" s="16">
        <v>163.409</v>
      </c>
      <c r="I21" s="73">
        <v>56.596</v>
      </c>
      <c r="J21" s="74">
        <f>I21-F21</f>
        <v>-33.67799999999999</v>
      </c>
      <c r="K21" s="75">
        <f>J21/F21*100</f>
        <v>-37.30642266876398</v>
      </c>
      <c r="L21" s="76"/>
      <c r="M21" s="125"/>
    </row>
    <row r="22" spans="1:13" ht="18" customHeight="1">
      <c r="A22" s="13"/>
      <c r="B22" s="21"/>
      <c r="C22" s="8" t="s">
        <v>59</v>
      </c>
      <c r="D22" s="16">
        <v>17708.536</v>
      </c>
      <c r="E22" s="16">
        <v>17626.825</v>
      </c>
      <c r="F22" s="77">
        <v>7306.8730000000005</v>
      </c>
      <c r="G22" s="17">
        <v>7987.622</v>
      </c>
      <c r="H22" s="16">
        <v>15294.495</v>
      </c>
      <c r="I22" s="77">
        <v>8669.606</v>
      </c>
      <c r="J22" s="78">
        <f>I22-F22</f>
        <v>1362.7329999999993</v>
      </c>
      <c r="K22" s="75">
        <f>J22/F22*100</f>
        <v>18.650016224450585</v>
      </c>
      <c r="L22" s="76"/>
      <c r="M22" s="125"/>
    </row>
    <row r="23" spans="1:13" ht="18" customHeight="1">
      <c r="A23" s="13"/>
      <c r="B23" s="21"/>
      <c r="C23" s="9" t="s">
        <v>8</v>
      </c>
      <c r="D23" s="118">
        <v>18088.367</v>
      </c>
      <c r="E23" s="118">
        <v>17903.322</v>
      </c>
      <c r="F23" s="79">
        <v>7397.147</v>
      </c>
      <c r="G23" s="162">
        <v>8060.7570000000005</v>
      </c>
      <c r="H23" s="118">
        <v>15457.904</v>
      </c>
      <c r="I23" s="79">
        <v>8726.202</v>
      </c>
      <c r="J23" s="80">
        <f>I23-F23</f>
        <v>1329.0549999999994</v>
      </c>
      <c r="K23" s="71">
        <f>J23/F23*100</f>
        <v>17.967129759622182</v>
      </c>
      <c r="L23" s="72">
        <f>I23/$I$32*100</f>
        <v>81.21630278553556</v>
      </c>
      <c r="M23" s="125"/>
    </row>
    <row r="24" spans="1:13" ht="18" customHeight="1">
      <c r="A24" s="13" t="s">
        <v>5</v>
      </c>
      <c r="B24" s="21"/>
      <c r="C24" s="8" t="s">
        <v>62</v>
      </c>
      <c r="D24" s="16">
        <v>263.017</v>
      </c>
      <c r="E24" s="16">
        <v>265.438</v>
      </c>
      <c r="F24" s="73">
        <v>121.17</v>
      </c>
      <c r="G24" s="15">
        <v>96.325</v>
      </c>
      <c r="H24" s="16">
        <v>217.495</v>
      </c>
      <c r="I24" s="73">
        <v>28.586</v>
      </c>
      <c r="J24" s="74">
        <f t="shared" si="0"/>
        <v>-92.584</v>
      </c>
      <c r="K24" s="75">
        <f t="shared" si="1"/>
        <v>-76.40835190228604</v>
      </c>
      <c r="L24" s="76"/>
      <c r="M24" s="125"/>
    </row>
    <row r="25" spans="1:13" ht="18" customHeight="1">
      <c r="A25" s="13"/>
      <c r="B25" s="21"/>
      <c r="C25" s="8" t="s">
        <v>59</v>
      </c>
      <c r="D25" s="16">
        <v>1331.697</v>
      </c>
      <c r="E25" s="16">
        <v>1234.27</v>
      </c>
      <c r="F25" s="77">
        <v>533.415</v>
      </c>
      <c r="G25" s="17">
        <v>547.142</v>
      </c>
      <c r="H25" s="16">
        <v>1080.557</v>
      </c>
      <c r="I25" s="77">
        <v>466.295</v>
      </c>
      <c r="J25" s="78">
        <f t="shared" si="0"/>
        <v>-67.11999999999995</v>
      </c>
      <c r="K25" s="75">
        <f t="shared" si="1"/>
        <v>-12.58307321691365</v>
      </c>
      <c r="L25" s="76"/>
      <c r="M25" s="125"/>
    </row>
    <row r="26" spans="1:18" ht="18" customHeight="1">
      <c r="A26" s="13"/>
      <c r="B26" s="21"/>
      <c r="C26" s="10" t="s">
        <v>8</v>
      </c>
      <c r="D26" s="118">
        <v>1594.714</v>
      </c>
      <c r="E26" s="118">
        <v>1499.708</v>
      </c>
      <c r="F26" s="79">
        <v>654.585</v>
      </c>
      <c r="G26" s="162">
        <v>643.4670000000001</v>
      </c>
      <c r="H26" s="118">
        <v>1298.0520000000001</v>
      </c>
      <c r="I26" s="79">
        <v>494.88100000000003</v>
      </c>
      <c r="J26" s="80">
        <f t="shared" si="0"/>
        <v>-159.704</v>
      </c>
      <c r="K26" s="71">
        <f t="shared" si="1"/>
        <v>-24.39774819160231</v>
      </c>
      <c r="L26" s="72">
        <f>I26/$I$32*100</f>
        <v>4.605944847346947</v>
      </c>
      <c r="M26" s="126"/>
      <c r="P26" s="114"/>
      <c r="Q26" s="119"/>
      <c r="R26" s="113"/>
    </row>
    <row r="27" spans="1:18" ht="18" customHeight="1">
      <c r="A27" s="13"/>
      <c r="B27" s="21"/>
      <c r="C27" s="8" t="s">
        <v>63</v>
      </c>
      <c r="D27" s="16">
        <v>172.4</v>
      </c>
      <c r="E27" s="16">
        <v>170.411</v>
      </c>
      <c r="F27" s="73">
        <v>85.627</v>
      </c>
      <c r="G27" s="15">
        <v>75.07100000000001</v>
      </c>
      <c r="H27" s="16">
        <v>160.69800000000032</v>
      </c>
      <c r="I27" s="73">
        <v>81.602</v>
      </c>
      <c r="J27" s="74">
        <f t="shared" si="0"/>
        <v>-4.0249999999999915</v>
      </c>
      <c r="K27" s="75">
        <f t="shared" si="1"/>
        <v>-4.7006201315005685</v>
      </c>
      <c r="L27" s="76"/>
      <c r="M27" s="128"/>
      <c r="N27" s="112"/>
      <c r="O27" s="112"/>
      <c r="P27" s="112"/>
      <c r="Q27" s="112"/>
      <c r="R27" s="112"/>
    </row>
    <row r="28" spans="1:18" ht="18" customHeight="1">
      <c r="A28" s="13"/>
      <c r="B28" s="21"/>
      <c r="C28" s="8" t="s">
        <v>59</v>
      </c>
      <c r="D28" s="16">
        <v>207.919</v>
      </c>
      <c r="E28" s="16">
        <v>200.65899999999965</v>
      </c>
      <c r="F28" s="77">
        <v>84.826</v>
      </c>
      <c r="G28" s="17">
        <v>142.272</v>
      </c>
      <c r="H28" s="16">
        <v>227.098</v>
      </c>
      <c r="I28" s="77">
        <v>108.924</v>
      </c>
      <c r="J28" s="78">
        <f t="shared" si="0"/>
        <v>24.098000000000013</v>
      </c>
      <c r="K28" s="75">
        <f t="shared" si="1"/>
        <v>28.408742602503967</v>
      </c>
      <c r="L28" s="76"/>
      <c r="M28" s="127"/>
      <c r="N28" s="112"/>
      <c r="O28" s="112"/>
      <c r="P28" s="112"/>
      <c r="Q28" s="112"/>
      <c r="R28" s="112"/>
    </row>
    <row r="29" spans="1:18" ht="18" customHeight="1">
      <c r="A29" s="13"/>
      <c r="B29" s="21"/>
      <c r="C29" s="10" t="s">
        <v>8</v>
      </c>
      <c r="D29" s="118">
        <v>380.319</v>
      </c>
      <c r="E29" s="118">
        <v>371.07000000000016</v>
      </c>
      <c r="F29" s="79">
        <v>170.453</v>
      </c>
      <c r="G29" s="162">
        <v>217.34300000000002</v>
      </c>
      <c r="H29" s="118">
        <v>387.796</v>
      </c>
      <c r="I29" s="79">
        <v>190.526</v>
      </c>
      <c r="J29" s="80">
        <f t="shared" si="0"/>
        <v>20.073000000000008</v>
      </c>
      <c r="K29" s="71">
        <f t="shared" si="1"/>
        <v>11.7762667714854</v>
      </c>
      <c r="L29" s="72">
        <f>I29/$I$32*100</f>
        <v>1.7732591228712045</v>
      </c>
      <c r="M29" s="127"/>
      <c r="N29" s="112"/>
      <c r="O29" s="112"/>
      <c r="P29" s="112"/>
      <c r="Q29" s="119"/>
      <c r="R29" s="119"/>
    </row>
    <row r="30" spans="1:14" ht="18" customHeight="1">
      <c r="A30" s="13"/>
      <c r="B30" s="8"/>
      <c r="C30" s="8" t="s">
        <v>64</v>
      </c>
      <c r="D30" s="16">
        <v>3698.804</v>
      </c>
      <c r="E30" s="16">
        <v>3066.827</v>
      </c>
      <c r="F30" s="73">
        <v>1515.6480000000004</v>
      </c>
      <c r="G30" s="163">
        <v>1392.9219999999998</v>
      </c>
      <c r="H30" s="16">
        <v>2908.57</v>
      </c>
      <c r="I30" s="73">
        <v>1340.054</v>
      </c>
      <c r="J30" s="74">
        <f t="shared" si="0"/>
        <v>-175.59400000000028</v>
      </c>
      <c r="K30" s="75">
        <f t="shared" si="1"/>
        <v>-11.585407693606975</v>
      </c>
      <c r="L30" s="76"/>
      <c r="M30" s="125"/>
      <c r="N30" s="115"/>
    </row>
    <row r="31" spans="1:14" ht="18" customHeight="1">
      <c r="A31" s="13"/>
      <c r="B31" s="8"/>
      <c r="C31" s="8" t="s">
        <v>59</v>
      </c>
      <c r="D31" s="16">
        <v>19651.805</v>
      </c>
      <c r="E31" s="16">
        <v>19363.167</v>
      </c>
      <c r="F31" s="77">
        <v>8067.857999999998</v>
      </c>
      <c r="G31" s="163">
        <v>8828.637</v>
      </c>
      <c r="H31" s="16">
        <v>16896.495</v>
      </c>
      <c r="I31" s="77">
        <v>9404.343</v>
      </c>
      <c r="J31" s="78">
        <f t="shared" si="0"/>
        <v>1336.4850000000024</v>
      </c>
      <c r="K31" s="75">
        <f t="shared" si="1"/>
        <v>16.56554936886597</v>
      </c>
      <c r="L31" s="76"/>
      <c r="M31" s="125"/>
      <c r="N31" s="115"/>
    </row>
    <row r="32" spans="1:18" ht="18" customHeight="1">
      <c r="A32" s="13"/>
      <c r="B32" s="10"/>
      <c r="C32" s="10" t="s">
        <v>60</v>
      </c>
      <c r="D32" s="118">
        <v>23350.609</v>
      </c>
      <c r="E32" s="118">
        <v>22429.994000000002</v>
      </c>
      <c r="F32" s="79">
        <v>9583.505999999998</v>
      </c>
      <c r="G32" s="162">
        <v>10221.559000000001</v>
      </c>
      <c r="H32" s="118">
        <v>19805.065</v>
      </c>
      <c r="I32" s="79">
        <v>10744.397</v>
      </c>
      <c r="J32" s="80">
        <f t="shared" si="0"/>
        <v>1160.8910000000033</v>
      </c>
      <c r="K32" s="71">
        <f t="shared" si="1"/>
        <v>12.113426965037675</v>
      </c>
      <c r="L32" s="72">
        <f>I32/$I$32*100</f>
        <v>100</v>
      </c>
      <c r="M32" s="125"/>
      <c r="N32" s="116"/>
      <c r="Q32" s="116"/>
      <c r="R32" s="116"/>
    </row>
    <row r="33" spans="1:13" ht="18" customHeight="1">
      <c r="A33" s="13"/>
      <c r="B33" s="8"/>
      <c r="C33" s="8" t="s">
        <v>80</v>
      </c>
      <c r="D33" s="16">
        <v>358.046</v>
      </c>
      <c r="E33" s="16">
        <v>282.158</v>
      </c>
      <c r="F33" s="73">
        <v>111.63200000000002</v>
      </c>
      <c r="G33" s="163">
        <v>90.841</v>
      </c>
      <c r="H33" s="16">
        <v>202.473</v>
      </c>
      <c r="I33" s="73">
        <v>81.879</v>
      </c>
      <c r="J33" s="74">
        <f t="shared" si="0"/>
        <v>-29.753000000000014</v>
      </c>
      <c r="K33" s="75">
        <f t="shared" si="1"/>
        <v>-26.652751899097044</v>
      </c>
      <c r="L33" s="76"/>
      <c r="M33" s="125"/>
    </row>
    <row r="34" spans="1:13" ht="18" customHeight="1">
      <c r="A34" s="13"/>
      <c r="B34" s="8"/>
      <c r="C34" s="8" t="s">
        <v>65</v>
      </c>
      <c r="D34" s="14">
        <v>151.742</v>
      </c>
      <c r="E34" s="14">
        <v>91.152</v>
      </c>
      <c r="F34" s="77">
        <v>34.955999999999996</v>
      </c>
      <c r="G34" s="164">
        <v>20.972</v>
      </c>
      <c r="H34" s="14">
        <v>55.928</v>
      </c>
      <c r="I34" s="77">
        <v>4.968</v>
      </c>
      <c r="J34" s="78">
        <f t="shared" si="0"/>
        <v>-29.987999999999996</v>
      </c>
      <c r="K34" s="75">
        <f t="shared" si="1"/>
        <v>-85.78784757981462</v>
      </c>
      <c r="L34" s="76"/>
      <c r="M34" s="125"/>
    </row>
    <row r="35" spans="1:13" ht="18" customHeight="1">
      <c r="A35" s="13"/>
      <c r="B35" s="10"/>
      <c r="C35" s="10" t="s">
        <v>8</v>
      </c>
      <c r="D35" s="118">
        <v>509.788</v>
      </c>
      <c r="E35" s="118">
        <v>373.31</v>
      </c>
      <c r="F35" s="79">
        <v>146.58800000000002</v>
      </c>
      <c r="G35" s="162">
        <v>111.81299999999999</v>
      </c>
      <c r="H35" s="118">
        <v>258.401</v>
      </c>
      <c r="I35" s="79">
        <v>86.84700000000001</v>
      </c>
      <c r="J35" s="80">
        <f t="shared" si="0"/>
        <v>-59.741000000000014</v>
      </c>
      <c r="K35" s="71">
        <f t="shared" si="1"/>
        <v>-40.75435915627473</v>
      </c>
      <c r="L35" s="72"/>
      <c r="M35" s="125"/>
    </row>
    <row r="36" spans="1:13" ht="18" customHeight="1">
      <c r="A36" s="7"/>
      <c r="B36" s="8"/>
      <c r="C36" s="8" t="s">
        <v>64</v>
      </c>
      <c r="D36" s="120">
        <v>4056.85</v>
      </c>
      <c r="E36" s="120">
        <v>3348.985</v>
      </c>
      <c r="F36" s="73">
        <v>1627.2800000000004</v>
      </c>
      <c r="G36" s="163">
        <v>1483.7629999999997</v>
      </c>
      <c r="H36" s="120">
        <v>3111.043</v>
      </c>
      <c r="I36" s="73">
        <v>1421.933</v>
      </c>
      <c r="J36" s="74">
        <f t="shared" si="0"/>
        <v>-205.34700000000043</v>
      </c>
      <c r="K36" s="75">
        <f t="shared" si="1"/>
        <v>-12.61903298756209</v>
      </c>
      <c r="L36" s="76"/>
      <c r="M36" s="124"/>
    </row>
    <row r="37" spans="1:13" ht="18" customHeight="1">
      <c r="A37" s="7"/>
      <c r="B37" s="8"/>
      <c r="C37" s="8" t="s">
        <v>66</v>
      </c>
      <c r="D37" s="121">
        <v>19803.547</v>
      </c>
      <c r="E37" s="121">
        <v>19454.319</v>
      </c>
      <c r="F37" s="77">
        <v>8102.8139999999985</v>
      </c>
      <c r="G37" s="163">
        <v>8849.609</v>
      </c>
      <c r="H37" s="121">
        <v>16952.423</v>
      </c>
      <c r="I37" s="77">
        <v>9409.311000000002</v>
      </c>
      <c r="J37" s="78">
        <f t="shared" si="0"/>
        <v>1306.497000000003</v>
      </c>
      <c r="K37" s="75">
        <f t="shared" si="1"/>
        <v>16.123990998682718</v>
      </c>
      <c r="L37" s="76"/>
      <c r="M37" s="125"/>
    </row>
    <row r="38" spans="1:13" ht="18" customHeight="1">
      <c r="A38" s="9"/>
      <c r="B38" s="10"/>
      <c r="C38" s="10" t="s">
        <v>12</v>
      </c>
      <c r="D38" s="118">
        <v>23860.396999999997</v>
      </c>
      <c r="E38" s="118">
        <v>22803.304</v>
      </c>
      <c r="F38" s="79">
        <v>9730.094000000001</v>
      </c>
      <c r="G38" s="162">
        <v>10333.372</v>
      </c>
      <c r="H38" s="118">
        <v>20063.466</v>
      </c>
      <c r="I38" s="79">
        <v>10831.244000000002</v>
      </c>
      <c r="J38" s="80">
        <f t="shared" si="0"/>
        <v>1101.1500000000015</v>
      </c>
      <c r="K38" s="71">
        <f t="shared" si="1"/>
        <v>11.316951305917511</v>
      </c>
      <c r="L38" s="72"/>
      <c r="M38" s="125"/>
    </row>
    <row r="39" spans="1:13" ht="13.5" customHeight="1">
      <c r="A39" s="8"/>
      <c r="B39" s="8"/>
      <c r="C39" s="8"/>
      <c r="D39" s="23"/>
      <c r="E39" s="23"/>
      <c r="F39" s="24"/>
      <c r="G39" s="15"/>
      <c r="H39" s="15"/>
      <c r="I39" s="81"/>
      <c r="J39" s="82"/>
      <c r="K39" s="83"/>
      <c r="L39" s="84"/>
      <c r="M39" s="25"/>
    </row>
    <row r="40" spans="3:11" ht="13.5" customHeight="1">
      <c r="C40" s="3" t="s">
        <v>45</v>
      </c>
      <c r="K40" s="85"/>
    </row>
    <row r="41" spans="3:11" ht="12.75">
      <c r="C41" s="156" t="s">
        <v>67</v>
      </c>
      <c r="D41" s="156"/>
      <c r="E41" s="156"/>
      <c r="F41" s="156"/>
      <c r="K41" s="85"/>
    </row>
    <row r="42" spans="3:10" ht="12.75">
      <c r="C42" s="3" t="s">
        <v>68</v>
      </c>
      <c r="J42" s="86"/>
    </row>
  </sheetData>
  <sheetProtection/>
  <mergeCells count="3">
    <mergeCell ref="C41:F41"/>
    <mergeCell ref="J2:L2"/>
    <mergeCell ref="J3:L3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625" style="3" customWidth="1"/>
    <col min="3" max="3" width="11.625" style="3" customWidth="1"/>
    <col min="4" max="8" width="9.375" style="3" customWidth="1"/>
    <col min="9" max="10" width="9.375" style="68" customWidth="1"/>
    <col min="11" max="11" width="8.125" style="68" customWidth="1"/>
    <col min="12" max="12" width="7.125" style="68" customWidth="1"/>
    <col min="13" max="13" width="11.625" style="3" bestFit="1" customWidth="1"/>
    <col min="14" max="31" width="9.00390625" style="3" customWidth="1"/>
    <col min="32" max="33" width="9.875" style="3" bestFit="1" customWidth="1"/>
    <col min="34" max="34" width="9.00390625" style="3" customWidth="1"/>
    <col min="35" max="35" width="9.875" style="3" bestFit="1" customWidth="1"/>
    <col min="36" max="16384" width="9.00390625" style="3" customWidth="1"/>
  </cols>
  <sheetData>
    <row r="1" spans="1:13" ht="12.75">
      <c r="A1" s="26"/>
      <c r="B1" s="2"/>
      <c r="C1" s="2"/>
      <c r="D1" s="160" t="s">
        <v>84</v>
      </c>
      <c r="E1" s="160"/>
      <c r="F1" s="160"/>
      <c r="G1" s="160"/>
      <c r="H1" s="160"/>
      <c r="I1" s="160"/>
      <c r="J1" s="66"/>
      <c r="K1" s="66"/>
      <c r="L1" s="66"/>
      <c r="M1" s="2"/>
    </row>
    <row r="2" spans="1:12" ht="12.75">
      <c r="A2" s="1"/>
      <c r="J2" s="157"/>
      <c r="K2" s="158"/>
      <c r="L2" s="158"/>
    </row>
    <row r="3" spans="1:13" ht="12.75">
      <c r="A3" s="1"/>
      <c r="J3" s="159"/>
      <c r="K3" s="159"/>
      <c r="L3" s="159"/>
      <c r="M3" s="41"/>
    </row>
    <row r="4" ht="12.75">
      <c r="J4" s="68" t="s">
        <v>0</v>
      </c>
    </row>
    <row r="5" spans="1:13" ht="18" customHeight="1">
      <c r="A5" s="5"/>
      <c r="B5" s="6"/>
      <c r="C5" s="37"/>
      <c r="D5" s="27" t="s">
        <v>81</v>
      </c>
      <c r="E5" s="27" t="s">
        <v>85</v>
      </c>
      <c r="F5" s="138" t="s">
        <v>83</v>
      </c>
      <c r="G5" s="139"/>
      <c r="H5" s="148"/>
      <c r="I5" s="133" t="s">
        <v>82</v>
      </c>
      <c r="J5" s="134"/>
      <c r="K5" s="134"/>
      <c r="L5" s="137"/>
      <c r="M5" s="8"/>
    </row>
    <row r="6" spans="1:13" ht="18" customHeight="1">
      <c r="A6" s="7"/>
      <c r="B6" s="8"/>
      <c r="C6" s="21"/>
      <c r="D6" s="28" t="s">
        <v>14</v>
      </c>
      <c r="E6" s="28" t="s">
        <v>14</v>
      </c>
      <c r="F6" s="145" t="s">
        <v>1</v>
      </c>
      <c r="G6" s="146"/>
      <c r="H6" s="147"/>
      <c r="I6" s="53" t="s">
        <v>39</v>
      </c>
      <c r="J6" s="135" t="s">
        <v>46</v>
      </c>
      <c r="K6" s="136"/>
      <c r="L6" s="87" t="s">
        <v>13</v>
      </c>
      <c r="M6" s="43"/>
    </row>
    <row r="7" spans="1:13" ht="18" customHeight="1">
      <c r="A7" s="9"/>
      <c r="B7" s="10"/>
      <c r="C7" s="38"/>
      <c r="D7" s="29"/>
      <c r="E7" s="29"/>
      <c r="F7" s="30" t="s">
        <v>36</v>
      </c>
      <c r="G7" s="31" t="s">
        <v>37</v>
      </c>
      <c r="H7" s="31" t="s">
        <v>38</v>
      </c>
      <c r="I7" s="88" t="s">
        <v>36</v>
      </c>
      <c r="J7" s="89" t="s">
        <v>49</v>
      </c>
      <c r="K7" s="65" t="s">
        <v>50</v>
      </c>
      <c r="L7" s="90" t="s">
        <v>51</v>
      </c>
      <c r="M7" s="43"/>
    </row>
    <row r="8" spans="1:13" ht="19.5" customHeight="1">
      <c r="A8" s="108" t="s">
        <v>15</v>
      </c>
      <c r="B8" s="8" t="s">
        <v>16</v>
      </c>
      <c r="C8" s="8"/>
      <c r="D8" s="32">
        <v>76853.84</v>
      </c>
      <c r="E8" s="32">
        <v>74900.386</v>
      </c>
      <c r="F8" s="73">
        <v>27237.881</v>
      </c>
      <c r="G8" s="17">
        <v>34178.579</v>
      </c>
      <c r="H8" s="32">
        <v>61416.46</v>
      </c>
      <c r="I8" s="73">
        <v>36289.183000000005</v>
      </c>
      <c r="J8" s="91">
        <f>I8-F8</f>
        <v>9051.302000000003</v>
      </c>
      <c r="K8" s="92">
        <f>J8/F8*100</f>
        <v>33.23056591663648</v>
      </c>
      <c r="L8" s="93">
        <f>I8/$I$10*100</f>
        <v>74.9426646795778</v>
      </c>
      <c r="M8" s="129"/>
    </row>
    <row r="9" spans="1:13" ht="19.5" customHeight="1">
      <c r="A9" s="108" t="s">
        <v>17</v>
      </c>
      <c r="B9" s="8" t="s">
        <v>18</v>
      </c>
      <c r="C9" s="8"/>
      <c r="D9" s="17">
        <v>26032.985</v>
      </c>
      <c r="E9" s="17">
        <v>23525.535</v>
      </c>
      <c r="F9" s="77">
        <v>9847.463</v>
      </c>
      <c r="G9" s="17">
        <v>11520.115000000002</v>
      </c>
      <c r="H9" s="17">
        <v>21367.578</v>
      </c>
      <c r="I9" s="77">
        <v>12133.412</v>
      </c>
      <c r="J9" s="91">
        <f aca="true" t="shared" si="0" ref="J9:J34">I9-F9</f>
        <v>2285.9490000000005</v>
      </c>
      <c r="K9" s="92">
        <f>J9/F9*100</f>
        <v>23.213583031487406</v>
      </c>
      <c r="L9" s="93">
        <f>I9/$I$10*100</f>
        <v>25.057335320422215</v>
      </c>
      <c r="M9" s="130"/>
    </row>
    <row r="10" spans="1:13" ht="19.5" customHeight="1">
      <c r="A10" s="109"/>
      <c r="B10" s="10" t="s">
        <v>19</v>
      </c>
      <c r="C10" s="10"/>
      <c r="D10" s="33">
        <v>102886.825</v>
      </c>
      <c r="E10" s="33">
        <v>98425.921</v>
      </c>
      <c r="F10" s="77">
        <v>37085.344</v>
      </c>
      <c r="G10" s="161">
        <v>45698.694</v>
      </c>
      <c r="H10" s="33">
        <v>82784.038</v>
      </c>
      <c r="I10" s="20">
        <v>48422.595</v>
      </c>
      <c r="J10" s="91">
        <f t="shared" si="0"/>
        <v>11337.251000000004</v>
      </c>
      <c r="K10" s="92">
        <f aca="true" t="shared" si="1" ref="K10:K34">J10/F10*100</f>
        <v>30.570704696712546</v>
      </c>
      <c r="L10" s="93">
        <f>I10/$I$10*100</f>
        <v>100</v>
      </c>
      <c r="M10" s="130"/>
    </row>
    <row r="11" spans="1:13" ht="19.5" customHeight="1">
      <c r="A11" s="108" t="s">
        <v>2</v>
      </c>
      <c r="B11" s="8" t="s">
        <v>73</v>
      </c>
      <c r="C11" s="8"/>
      <c r="D11" s="17">
        <v>10963.582</v>
      </c>
      <c r="E11" s="17">
        <v>10716.991</v>
      </c>
      <c r="F11" s="73">
        <v>4071.4339999999993</v>
      </c>
      <c r="G11" s="32">
        <v>4758.109</v>
      </c>
      <c r="H11" s="17">
        <v>8829.543</v>
      </c>
      <c r="I11" s="73">
        <v>5092.089</v>
      </c>
      <c r="J11" s="94">
        <f t="shared" si="0"/>
        <v>1020.6550000000007</v>
      </c>
      <c r="K11" s="95">
        <f t="shared" si="1"/>
        <v>25.068685873331138</v>
      </c>
      <c r="L11" s="96">
        <f>I11/$I$13*100</f>
        <v>78.37204770945841</v>
      </c>
      <c r="M11" s="125"/>
    </row>
    <row r="12" spans="1:13" ht="19.5" customHeight="1">
      <c r="A12" s="108" t="s">
        <v>47</v>
      </c>
      <c r="B12" s="8" t="s">
        <v>74</v>
      </c>
      <c r="C12" s="8"/>
      <c r="D12" s="17">
        <v>2785.157</v>
      </c>
      <c r="E12" s="17">
        <v>2702.631</v>
      </c>
      <c r="F12" s="77">
        <v>1125.2620000000002</v>
      </c>
      <c r="G12" s="17">
        <v>1325.509</v>
      </c>
      <c r="H12" s="17">
        <v>2450.771</v>
      </c>
      <c r="I12" s="77">
        <v>1405.239</v>
      </c>
      <c r="J12" s="91">
        <f t="shared" si="0"/>
        <v>279.97699999999986</v>
      </c>
      <c r="K12" s="92">
        <f t="shared" si="1"/>
        <v>24.88104992437315</v>
      </c>
      <c r="L12" s="76">
        <f>I12/$I$13*100</f>
        <v>21.62795229054159</v>
      </c>
      <c r="M12" s="125"/>
    </row>
    <row r="13" spans="1:13" ht="19.5" customHeight="1">
      <c r="A13" s="109" t="s">
        <v>5</v>
      </c>
      <c r="B13" s="10" t="s">
        <v>19</v>
      </c>
      <c r="C13" s="10"/>
      <c r="D13" s="33">
        <v>13748.739000000001</v>
      </c>
      <c r="E13" s="33">
        <v>13419.622</v>
      </c>
      <c r="F13" s="77">
        <v>5196.696</v>
      </c>
      <c r="G13" s="161">
        <v>6083.618</v>
      </c>
      <c r="H13" s="33">
        <v>11280.314</v>
      </c>
      <c r="I13" s="20">
        <v>6497.3279999999995</v>
      </c>
      <c r="J13" s="97">
        <f t="shared" si="0"/>
        <v>1300.6319999999996</v>
      </c>
      <c r="K13" s="98">
        <f t="shared" si="1"/>
        <v>25.02805628807226</v>
      </c>
      <c r="L13" s="76">
        <f>I13/$I$13*100</f>
        <v>100</v>
      </c>
      <c r="M13" s="125"/>
    </row>
    <row r="14" spans="1:13" ht="19.5" customHeight="1">
      <c r="A14" s="108"/>
      <c r="B14" s="28"/>
      <c r="C14" s="8" t="s">
        <v>44</v>
      </c>
      <c r="D14" s="154">
        <v>0</v>
      </c>
      <c r="E14" s="154">
        <v>0</v>
      </c>
      <c r="F14" s="153">
        <v>0</v>
      </c>
      <c r="G14" s="154">
        <v>0</v>
      </c>
      <c r="H14" s="154">
        <v>0</v>
      </c>
      <c r="I14" s="143">
        <v>0</v>
      </c>
      <c r="J14" s="155">
        <f t="shared" si="0"/>
        <v>0</v>
      </c>
      <c r="K14" s="92" t="s">
        <v>52</v>
      </c>
      <c r="L14" s="96">
        <f aca="true" t="shared" si="2" ref="L14:L21">I14/$I$21*100</f>
        <v>0</v>
      </c>
      <c r="M14" s="132"/>
    </row>
    <row r="15" spans="1:13" ht="19.5" customHeight="1">
      <c r="A15" s="108"/>
      <c r="B15" s="28" t="s">
        <v>7</v>
      </c>
      <c r="C15" s="8" t="s">
        <v>20</v>
      </c>
      <c r="D15" s="17">
        <v>4736.812000000001</v>
      </c>
      <c r="E15" s="17">
        <v>5161.5380000000005</v>
      </c>
      <c r="F15" s="77">
        <v>2666.3009999999995</v>
      </c>
      <c r="G15" s="17">
        <v>2774.7170000000006</v>
      </c>
      <c r="H15" s="17">
        <v>5441.018</v>
      </c>
      <c r="I15" s="77">
        <v>2923.698</v>
      </c>
      <c r="J15" s="91">
        <f t="shared" si="0"/>
        <v>257.3970000000004</v>
      </c>
      <c r="K15" s="92">
        <f t="shared" si="1"/>
        <v>9.653711265157252</v>
      </c>
      <c r="L15" s="76">
        <f t="shared" si="2"/>
        <v>63.73606011166735</v>
      </c>
      <c r="M15" s="125"/>
    </row>
    <row r="16" spans="1:13" ht="19.5" customHeight="1">
      <c r="A16" s="108" t="s">
        <v>9</v>
      </c>
      <c r="B16" s="28"/>
      <c r="C16" s="8" t="s">
        <v>22</v>
      </c>
      <c r="D16" s="17">
        <v>300.604</v>
      </c>
      <c r="E16" s="17">
        <v>299.643</v>
      </c>
      <c r="F16" s="77">
        <v>284.608</v>
      </c>
      <c r="G16" s="17">
        <v>285.708</v>
      </c>
      <c r="H16" s="17">
        <v>570.316</v>
      </c>
      <c r="I16" s="77">
        <v>124.876</v>
      </c>
      <c r="J16" s="91">
        <f t="shared" si="0"/>
        <v>-159.732</v>
      </c>
      <c r="K16" s="92">
        <f t="shared" si="1"/>
        <v>-56.12351023161683</v>
      </c>
      <c r="L16" s="99">
        <f t="shared" si="2"/>
        <v>2.722273040000907</v>
      </c>
      <c r="M16" s="131"/>
    </row>
    <row r="17" spans="1:13" ht="19.5" customHeight="1">
      <c r="A17" s="108"/>
      <c r="B17" s="28" t="s">
        <v>10</v>
      </c>
      <c r="C17" s="8" t="s">
        <v>23</v>
      </c>
      <c r="D17" s="17">
        <v>1405.7890000000002</v>
      </c>
      <c r="E17" s="17">
        <v>1605.5140000000001</v>
      </c>
      <c r="F17" s="77">
        <v>727.3290000000002</v>
      </c>
      <c r="G17" s="17">
        <v>824.7629999999999</v>
      </c>
      <c r="H17" s="17">
        <v>1552.092</v>
      </c>
      <c r="I17" s="77">
        <v>948.429</v>
      </c>
      <c r="J17" s="91">
        <f t="shared" si="0"/>
        <v>221.0999999999998</v>
      </c>
      <c r="K17" s="92">
        <f t="shared" si="1"/>
        <v>30.398897885276092</v>
      </c>
      <c r="L17" s="99">
        <f t="shared" si="2"/>
        <v>20.675571743609822</v>
      </c>
      <c r="M17" s="131"/>
    </row>
    <row r="18" spans="1:13" ht="19.5" customHeight="1">
      <c r="A18" s="108"/>
      <c r="B18" s="28"/>
      <c r="C18" s="8" t="s">
        <v>21</v>
      </c>
      <c r="D18" s="17">
        <v>488.924</v>
      </c>
      <c r="E18" s="17">
        <v>422.28799999999995</v>
      </c>
      <c r="F18" s="77">
        <v>140.74100000000004</v>
      </c>
      <c r="G18" s="17">
        <v>197.087</v>
      </c>
      <c r="H18" s="17">
        <v>337.82800000000003</v>
      </c>
      <c r="I18" s="77">
        <v>224.88</v>
      </c>
      <c r="J18" s="91">
        <f>I18-F18</f>
        <v>84.13899999999995</v>
      </c>
      <c r="K18" s="92">
        <f>J18/F18*100</f>
        <v>59.78286355788287</v>
      </c>
      <c r="L18" s="76">
        <f t="shared" si="2"/>
        <v>4.902341212365898</v>
      </c>
      <c r="M18" s="125"/>
    </row>
    <row r="19" spans="1:13" ht="19.5" customHeight="1">
      <c r="A19" s="108"/>
      <c r="B19" s="28" t="s">
        <v>5</v>
      </c>
      <c r="C19" s="8" t="s">
        <v>24</v>
      </c>
      <c r="D19" s="17">
        <v>35.443</v>
      </c>
      <c r="E19" s="17">
        <v>64.676</v>
      </c>
      <c r="F19" s="77">
        <v>44.492999999999995</v>
      </c>
      <c r="G19" s="17">
        <v>36.694</v>
      </c>
      <c r="H19" s="17">
        <v>81.187</v>
      </c>
      <c r="I19" s="77">
        <v>17.561999999999998</v>
      </c>
      <c r="J19" s="91">
        <f t="shared" si="0"/>
        <v>-26.930999999999997</v>
      </c>
      <c r="K19" s="92">
        <f t="shared" si="1"/>
        <v>-60.528622479940665</v>
      </c>
      <c r="L19" s="76">
        <f t="shared" si="2"/>
        <v>0.3828482585003998</v>
      </c>
      <c r="M19" s="125"/>
    </row>
    <row r="20" spans="1:13" ht="19.5" customHeight="1">
      <c r="A20" s="108" t="s">
        <v>11</v>
      </c>
      <c r="B20" s="28"/>
      <c r="C20" s="10" t="s">
        <v>48</v>
      </c>
      <c r="D20" s="33">
        <v>867.01</v>
      </c>
      <c r="E20" s="33">
        <v>692.8530000000001</v>
      </c>
      <c r="F20" s="77">
        <v>295.4000000000001</v>
      </c>
      <c r="G20" s="17">
        <v>369.96799999999996</v>
      </c>
      <c r="H20" s="33">
        <v>665.368</v>
      </c>
      <c r="I20" s="79">
        <v>347.7510000000001</v>
      </c>
      <c r="J20" s="91">
        <f t="shared" si="0"/>
        <v>52.351</v>
      </c>
      <c r="K20" s="92">
        <f t="shared" si="1"/>
        <v>17.722071767095457</v>
      </c>
      <c r="L20" s="72">
        <f t="shared" si="2"/>
        <v>7.58090563385563</v>
      </c>
      <c r="M20" s="124"/>
    </row>
    <row r="21" spans="1:22" ht="19.5" customHeight="1">
      <c r="A21" s="108"/>
      <c r="B21" s="111"/>
      <c r="C21" s="10" t="s">
        <v>19</v>
      </c>
      <c r="D21" s="33">
        <v>7834.582000000002</v>
      </c>
      <c r="E21" s="122">
        <v>8246.512</v>
      </c>
      <c r="F21" s="73">
        <v>4158.871999999999</v>
      </c>
      <c r="G21" s="35">
        <v>4488.937</v>
      </c>
      <c r="H21" s="122">
        <v>8647.809</v>
      </c>
      <c r="I21" s="73">
        <v>4587.196</v>
      </c>
      <c r="J21" s="100">
        <f t="shared" si="0"/>
        <v>428.3240000000005</v>
      </c>
      <c r="K21" s="101">
        <f t="shared" si="1"/>
        <v>10.29904262501949</v>
      </c>
      <c r="L21" s="102">
        <f t="shared" si="2"/>
        <v>100</v>
      </c>
      <c r="M21" s="125"/>
      <c r="Q21" s="117"/>
      <c r="V21" s="117"/>
    </row>
    <row r="22" spans="1:13" ht="19.5" customHeight="1">
      <c r="A22" s="108"/>
      <c r="B22" s="28"/>
      <c r="C22" s="8" t="s">
        <v>44</v>
      </c>
      <c r="D22" s="17">
        <v>2554.589</v>
      </c>
      <c r="E22" s="17">
        <v>2890.874</v>
      </c>
      <c r="F22" s="73">
        <v>1139.9910000000002</v>
      </c>
      <c r="G22" s="17">
        <v>1158.2630000000001</v>
      </c>
      <c r="H22" s="17">
        <v>2298.2540000000004</v>
      </c>
      <c r="I22" s="73">
        <v>1249.08</v>
      </c>
      <c r="J22" s="91">
        <f t="shared" si="0"/>
        <v>109.08899999999971</v>
      </c>
      <c r="K22" s="92">
        <f t="shared" si="1"/>
        <v>9.569286073311078</v>
      </c>
      <c r="L22" s="96">
        <f aca="true" t="shared" si="3" ref="L22:L29">I22/$I$29*100</f>
        <v>72.86111775445801</v>
      </c>
      <c r="M22" s="125"/>
    </row>
    <row r="23" spans="1:13" ht="19.5" customHeight="1">
      <c r="A23" s="108"/>
      <c r="B23" s="140" t="s">
        <v>34</v>
      </c>
      <c r="C23" s="8" t="s">
        <v>20</v>
      </c>
      <c r="D23" s="17">
        <v>354.1929999999999</v>
      </c>
      <c r="E23" s="17">
        <v>531.281</v>
      </c>
      <c r="F23" s="77">
        <v>163.099</v>
      </c>
      <c r="G23" s="17">
        <v>81.01599999999999</v>
      </c>
      <c r="H23" s="17">
        <v>244.11499999999998</v>
      </c>
      <c r="I23" s="77">
        <v>52.022999999999996</v>
      </c>
      <c r="J23" s="91">
        <f t="shared" si="0"/>
        <v>-111.076</v>
      </c>
      <c r="K23" s="92">
        <f t="shared" si="1"/>
        <v>-68.10342184808</v>
      </c>
      <c r="L23" s="76">
        <f t="shared" si="3"/>
        <v>3.0345966062543384</v>
      </c>
      <c r="M23" s="125"/>
    </row>
    <row r="24" spans="1:13" ht="19.5" customHeight="1">
      <c r="A24" s="108" t="s">
        <v>5</v>
      </c>
      <c r="B24" s="140" t="s">
        <v>35</v>
      </c>
      <c r="C24" s="8" t="s">
        <v>22</v>
      </c>
      <c r="D24" s="17">
        <v>0.663</v>
      </c>
      <c r="E24" s="17">
        <v>0.189</v>
      </c>
      <c r="F24" s="77">
        <v>0.957</v>
      </c>
      <c r="G24" s="17">
        <v>0.483</v>
      </c>
      <c r="H24" s="17">
        <v>1.44</v>
      </c>
      <c r="I24" s="77">
        <v>0.063</v>
      </c>
      <c r="J24" s="91">
        <f t="shared" si="0"/>
        <v>-0.8939999999999999</v>
      </c>
      <c r="K24" s="103">
        <f t="shared" si="1"/>
        <v>-93.41692789968651</v>
      </c>
      <c r="L24" s="76">
        <f t="shared" si="3"/>
        <v>0.0036749050649524887</v>
      </c>
      <c r="M24" s="125"/>
    </row>
    <row r="25" spans="1:13" ht="19.5" customHeight="1">
      <c r="A25" s="108"/>
      <c r="B25" s="28" t="s">
        <v>25</v>
      </c>
      <c r="C25" s="8" t="s">
        <v>23</v>
      </c>
      <c r="D25" s="17">
        <v>2775.246</v>
      </c>
      <c r="E25" s="17">
        <v>1469.2440000000001</v>
      </c>
      <c r="F25" s="77">
        <v>322.42100000000005</v>
      </c>
      <c r="G25" s="17">
        <v>126.575</v>
      </c>
      <c r="H25" s="17">
        <v>448.99600000000004</v>
      </c>
      <c r="I25" s="77">
        <v>343.861</v>
      </c>
      <c r="J25" s="91">
        <f t="shared" si="0"/>
        <v>21.43999999999994</v>
      </c>
      <c r="K25" s="92">
        <f t="shared" si="1"/>
        <v>6.649690932042248</v>
      </c>
      <c r="L25" s="76">
        <f t="shared" si="3"/>
        <v>20.05804016729568</v>
      </c>
      <c r="M25" s="125"/>
    </row>
    <row r="26" spans="1:13" ht="19.5" customHeight="1">
      <c r="A26" s="108"/>
      <c r="B26" s="28" t="s">
        <v>11</v>
      </c>
      <c r="C26" s="8" t="s">
        <v>21</v>
      </c>
      <c r="D26" s="17"/>
      <c r="E26" s="154">
        <v>0</v>
      </c>
      <c r="F26" s="144">
        <v>0</v>
      </c>
      <c r="G26" s="154">
        <v>0</v>
      </c>
      <c r="H26" s="154">
        <v>0</v>
      </c>
      <c r="I26" s="144">
        <v>0</v>
      </c>
      <c r="J26" s="155">
        <f t="shared" si="0"/>
        <v>0</v>
      </c>
      <c r="K26" s="92" t="s">
        <v>53</v>
      </c>
      <c r="L26" s="76">
        <f t="shared" si="3"/>
        <v>0</v>
      </c>
      <c r="M26" s="132"/>
    </row>
    <row r="27" spans="1:13" ht="19.5" customHeight="1">
      <c r="A27" s="108"/>
      <c r="B27" s="28" t="s">
        <v>5</v>
      </c>
      <c r="C27" s="8" t="s">
        <v>24</v>
      </c>
      <c r="D27" s="17">
        <v>2.86</v>
      </c>
      <c r="E27" s="17">
        <v>1.503</v>
      </c>
      <c r="F27" s="77">
        <v>0.208</v>
      </c>
      <c r="G27" s="17">
        <v>0.168</v>
      </c>
      <c r="H27" s="17">
        <v>0.376</v>
      </c>
      <c r="I27" s="144">
        <v>0</v>
      </c>
      <c r="J27" s="91">
        <f t="shared" si="0"/>
        <v>-0.208</v>
      </c>
      <c r="K27" s="92">
        <f t="shared" si="1"/>
        <v>-100</v>
      </c>
      <c r="L27" s="76">
        <f t="shared" si="3"/>
        <v>0</v>
      </c>
      <c r="M27" s="124"/>
    </row>
    <row r="28" spans="1:28" ht="19.5" customHeight="1">
      <c r="A28" s="108"/>
      <c r="B28" s="28"/>
      <c r="C28" s="10" t="s">
        <v>48</v>
      </c>
      <c r="D28" s="33">
        <v>200.365</v>
      </c>
      <c r="E28" s="33">
        <v>359.4480000000003</v>
      </c>
      <c r="F28" s="77">
        <v>145.04899999999955</v>
      </c>
      <c r="G28" s="17">
        <v>82.114</v>
      </c>
      <c r="H28" s="33">
        <v>227.16299999999956</v>
      </c>
      <c r="I28" s="79">
        <v>69.303</v>
      </c>
      <c r="J28" s="91">
        <f t="shared" si="0"/>
        <v>-75.74599999999955</v>
      </c>
      <c r="K28" s="92">
        <f t="shared" si="1"/>
        <v>-52.220973602024</v>
      </c>
      <c r="L28" s="72">
        <f t="shared" si="3"/>
        <v>4.04257056692702</v>
      </c>
      <c r="M28" s="125"/>
      <c r="AB28" s="117"/>
    </row>
    <row r="29" spans="1:32" ht="19.5" customHeight="1">
      <c r="A29" s="108"/>
      <c r="B29" s="111"/>
      <c r="C29" s="10" t="s">
        <v>19</v>
      </c>
      <c r="D29" s="33">
        <v>5887.916</v>
      </c>
      <c r="E29" s="34">
        <v>5252.539</v>
      </c>
      <c r="F29" s="73">
        <v>1771.7250000000001</v>
      </c>
      <c r="G29" s="35">
        <v>1448.619</v>
      </c>
      <c r="H29" s="34">
        <v>3220.344</v>
      </c>
      <c r="I29" s="73">
        <v>1714.33</v>
      </c>
      <c r="J29" s="104">
        <f t="shared" si="0"/>
        <v>-57.39500000000021</v>
      </c>
      <c r="K29" s="105">
        <f t="shared" si="1"/>
        <v>-3.2394982291269923</v>
      </c>
      <c r="L29" s="102">
        <f t="shared" si="3"/>
        <v>100</v>
      </c>
      <c r="M29" s="125"/>
      <c r="Q29" s="117"/>
      <c r="AF29" s="3" t="s">
        <v>72</v>
      </c>
    </row>
    <row r="30" spans="1:34" ht="19.5" customHeight="1">
      <c r="A30" s="110" t="s">
        <v>26</v>
      </c>
      <c r="B30" s="10"/>
      <c r="C30" s="10"/>
      <c r="D30" s="33">
        <v>13722.498</v>
      </c>
      <c r="E30" s="122">
        <v>13499.051</v>
      </c>
      <c r="F30" s="73">
        <v>5913.426999999999</v>
      </c>
      <c r="G30" s="17">
        <v>5954.726</v>
      </c>
      <c r="H30" s="122">
        <v>11868.152999999998</v>
      </c>
      <c r="I30" s="69">
        <v>6301.526</v>
      </c>
      <c r="J30" s="104">
        <f t="shared" si="0"/>
        <v>388.09900000000107</v>
      </c>
      <c r="K30" s="105">
        <f t="shared" si="1"/>
        <v>6.563013291615863</v>
      </c>
      <c r="L30" s="106"/>
      <c r="M30" s="125"/>
      <c r="AF30" s="3" t="s">
        <v>75</v>
      </c>
      <c r="AG30" s="3" t="s">
        <v>76</v>
      </c>
      <c r="AH30" s="3" t="s">
        <v>77</v>
      </c>
    </row>
    <row r="31" spans="1:35" ht="19.5" customHeight="1">
      <c r="A31" s="108" t="s">
        <v>27</v>
      </c>
      <c r="B31" s="8" t="s">
        <v>73</v>
      </c>
      <c r="C31" s="8"/>
      <c r="D31" s="17">
        <v>111.017</v>
      </c>
      <c r="E31" s="17">
        <v>49.974</v>
      </c>
      <c r="F31" s="73">
        <v>13.43</v>
      </c>
      <c r="G31" s="32">
        <v>6.75</v>
      </c>
      <c r="H31" s="17">
        <v>20.18</v>
      </c>
      <c r="I31" s="144">
        <v>31.578</v>
      </c>
      <c r="J31" s="91">
        <f t="shared" si="0"/>
        <v>18.148</v>
      </c>
      <c r="K31" s="92">
        <f t="shared" si="1"/>
        <v>135.13030528667161</v>
      </c>
      <c r="L31" s="107"/>
      <c r="M31" s="125"/>
      <c r="Q31" s="117"/>
      <c r="R31" s="41"/>
      <c r="V31" s="117"/>
      <c r="X31" s="41"/>
      <c r="AB31" s="117"/>
      <c r="AE31" s="41" t="s">
        <v>78</v>
      </c>
      <c r="AF31" s="3">
        <v>11087.664</v>
      </c>
      <c r="AG31" s="3">
        <v>1839.883</v>
      </c>
      <c r="AH31" s="3">
        <v>794.951</v>
      </c>
      <c r="AI31" s="117">
        <f>SUM(AF31:AH31)</f>
        <v>13722.498</v>
      </c>
    </row>
    <row r="32" spans="1:34" ht="19.5" customHeight="1">
      <c r="A32" s="108" t="s">
        <v>28</v>
      </c>
      <c r="B32" s="8" t="s">
        <v>74</v>
      </c>
      <c r="C32" s="8"/>
      <c r="D32" s="17">
        <v>144.278</v>
      </c>
      <c r="E32" s="17">
        <v>199.196</v>
      </c>
      <c r="F32" s="77">
        <v>55.42199999999999</v>
      </c>
      <c r="G32" s="17">
        <v>62.404</v>
      </c>
      <c r="H32" s="17">
        <v>117.826</v>
      </c>
      <c r="I32" s="77">
        <v>56.488</v>
      </c>
      <c r="J32" s="91">
        <f t="shared" si="0"/>
        <v>1.0660000000000096</v>
      </c>
      <c r="K32" s="92">
        <f t="shared" si="1"/>
        <v>1.9234239110822595</v>
      </c>
      <c r="L32" s="107"/>
      <c r="M32" s="125"/>
      <c r="AB32" s="117"/>
      <c r="AF32" s="3">
        <v>110.017</v>
      </c>
      <c r="AG32" s="3">
        <v>13.266</v>
      </c>
      <c r="AH32" s="3">
        <v>131.012</v>
      </c>
    </row>
    <row r="33" spans="1:13" ht="19.5" customHeight="1">
      <c r="A33" s="109" t="s">
        <v>29</v>
      </c>
      <c r="B33" s="10" t="s">
        <v>30</v>
      </c>
      <c r="C33" s="10"/>
      <c r="D33" s="33">
        <v>255.295</v>
      </c>
      <c r="E33" s="33">
        <v>249.17</v>
      </c>
      <c r="F33" s="77">
        <v>68.852</v>
      </c>
      <c r="G33" s="152">
        <v>69.154</v>
      </c>
      <c r="H33" s="33">
        <v>138.006</v>
      </c>
      <c r="I33" s="77">
        <v>88.066</v>
      </c>
      <c r="J33" s="91">
        <f t="shared" si="0"/>
        <v>19.214</v>
      </c>
      <c r="K33" s="92">
        <f t="shared" si="1"/>
        <v>27.906233660605352</v>
      </c>
      <c r="L33" s="106"/>
      <c r="M33" s="125"/>
    </row>
    <row r="34" spans="1:35" ht="19.5" customHeight="1">
      <c r="A34" s="39" t="s">
        <v>43</v>
      </c>
      <c r="B34" s="40"/>
      <c r="C34" s="42"/>
      <c r="D34" s="33">
        <v>13977.793</v>
      </c>
      <c r="E34" s="35">
        <v>13748.221</v>
      </c>
      <c r="F34" s="69">
        <v>5982.278999999998</v>
      </c>
      <c r="G34" s="35">
        <v>6023.88</v>
      </c>
      <c r="H34" s="35">
        <v>12006.158999999998</v>
      </c>
      <c r="I34" s="69">
        <v>6389.592</v>
      </c>
      <c r="J34" s="100">
        <f t="shared" si="0"/>
        <v>407.3130000000019</v>
      </c>
      <c r="K34" s="101">
        <f t="shared" si="1"/>
        <v>6.808659375465472</v>
      </c>
      <c r="L34" s="106"/>
      <c r="M34" s="125"/>
      <c r="R34" s="41"/>
      <c r="S34" s="117"/>
      <c r="T34" s="117"/>
      <c r="U34" s="117"/>
      <c r="V34" s="117"/>
      <c r="X34" s="41"/>
      <c r="Y34" s="117"/>
      <c r="Z34" s="117"/>
      <c r="AA34" s="117"/>
      <c r="AB34" s="117"/>
      <c r="AE34" s="41" t="s">
        <v>79</v>
      </c>
      <c r="AF34" s="123">
        <f>SUM(AF31:AF32)</f>
        <v>11197.681</v>
      </c>
      <c r="AG34" s="123">
        <f>SUM(AG31:AG32)</f>
        <v>1853.1490000000001</v>
      </c>
      <c r="AH34" s="117">
        <f>SUM(AH31:AH32)</f>
        <v>925.963</v>
      </c>
      <c r="AI34" s="123">
        <f>SUM(AF34:AH34)</f>
        <v>13976.793</v>
      </c>
    </row>
    <row r="35" ht="12.75">
      <c r="H35" s="36"/>
    </row>
    <row r="36" ht="12.75">
      <c r="B36" s="3" t="s">
        <v>54</v>
      </c>
    </row>
    <row r="37" ht="12.75">
      <c r="C37" s="3" t="s">
        <v>31</v>
      </c>
    </row>
    <row r="38" spans="3:10" ht="12.75">
      <c r="C38" s="3" t="s">
        <v>40</v>
      </c>
      <c r="J38" s="68" t="s">
        <v>55</v>
      </c>
    </row>
    <row r="40" ht="12.75">
      <c r="H40" s="116"/>
    </row>
  </sheetData>
  <sheetProtection/>
  <mergeCells count="3">
    <mergeCell ref="D1:I1"/>
    <mergeCell ref="J2:L2"/>
    <mergeCell ref="J3:L3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中村才一</dc:creator>
  <cp:keywords/>
  <dc:description/>
  <cp:lastModifiedBy>kinoshita</cp:lastModifiedBy>
  <cp:lastPrinted>2020-02-14T09:30:36Z</cp:lastPrinted>
  <dcterms:created xsi:type="dcterms:W3CDTF">2057-08-12T16:02:30Z</dcterms:created>
  <dcterms:modified xsi:type="dcterms:W3CDTF">2022-02-09T06:45:05Z</dcterms:modified>
  <cp:category/>
  <cp:version/>
  <cp:contentType/>
  <cp:contentStatus/>
</cp:coreProperties>
</file>