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httpdocs\xls\"/>
    </mc:Choice>
  </mc:AlternateContent>
  <xr:revisionPtr revIDLastSave="0" documentId="13_ncr:1_{F9D12B4F-BD03-485C-8B1B-CE183E1E4CF1}" xr6:coauthVersionLast="40" xr6:coauthVersionMax="40" xr10:uidLastSave="{00000000-0000-0000-0000-000000000000}"/>
  <bookViews>
    <workbookView xWindow="-15" yWindow="-15" windowWidth="21630" windowHeight="5025" xr2:uid="{00000000-000D-0000-FFFF-FFFF00000000}"/>
  </bookViews>
  <sheets>
    <sheet name="高炉スラグ生産量" sheetId="12" r:id="rId1"/>
    <sheet name="製鋼スラグ生産量" sheetId="24" r:id="rId2"/>
  </sheets>
  <definedNames>
    <definedName name="HTML_CodePage" hidden="1">932</definedName>
    <definedName name="HTML_Control" hidden="1">{"'Sheet1'!$A$1:$I$17"}</definedName>
    <definedName name="HTML_Description" hidden="1">""</definedName>
    <definedName name="HTML_Email" hidden="1">""</definedName>
    <definedName name="HTML_Header" hidden="1">"Sheet1"</definedName>
    <definedName name="HTML_LastUpdate" hidden="1">"98/11/10"</definedName>
    <definedName name="HTML_LineAfter" hidden="1">FALSE</definedName>
    <definedName name="HTML_LineBefore" hidden="1">FALSE</definedName>
    <definedName name="HTML_Name" hidden="1">"情報管理部"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Documents\HTMLTemp.htm"</definedName>
    <definedName name="HTML_Title" hidden="1">"全国鉄鋼生産高"</definedName>
    <definedName name="_xlnm.Print_Area" localSheetId="0">高炉スラグ生産量!$A$1:$I$45</definedName>
    <definedName name="_xlnm.Print_Area" localSheetId="1">製鋼スラグ生産量!$A$1:$I$39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2" i="24" l="1"/>
  <c r="H32" i="24" s="1"/>
  <c r="G31" i="24"/>
  <c r="H31" i="24" s="1"/>
  <c r="G30" i="24"/>
  <c r="H30" i="24" s="1"/>
  <c r="I28" i="24"/>
  <c r="G28" i="24"/>
  <c r="H28" i="24" s="1"/>
  <c r="G27" i="24"/>
  <c r="H27" i="24" s="1"/>
  <c r="G26" i="24"/>
  <c r="H26" i="24" s="1"/>
  <c r="G25" i="24"/>
  <c r="G24" i="24"/>
  <c r="H24" i="24" s="1"/>
  <c r="G23" i="24"/>
  <c r="H23" i="24" s="1"/>
  <c r="G22" i="24"/>
  <c r="H22" i="24" s="1"/>
  <c r="I21" i="24"/>
  <c r="G21" i="24"/>
  <c r="H21" i="24" s="1"/>
  <c r="I18" i="24"/>
  <c r="I19" i="24"/>
  <c r="G19" i="24"/>
  <c r="H19" i="24" s="1"/>
  <c r="G18" i="24"/>
  <c r="H18" i="24" s="1"/>
  <c r="G17" i="24"/>
  <c r="H17" i="24" s="1"/>
  <c r="I16" i="24"/>
  <c r="G16" i="24"/>
  <c r="H16" i="24" s="1"/>
  <c r="I15" i="24"/>
  <c r="G15" i="24"/>
  <c r="H15" i="24" s="1"/>
  <c r="I14" i="24"/>
  <c r="G14" i="24"/>
  <c r="H14" i="24" s="1"/>
  <c r="G13" i="24"/>
  <c r="I12" i="24"/>
  <c r="G12" i="24"/>
  <c r="H12" i="24" s="1"/>
  <c r="I11" i="24"/>
  <c r="G11" i="24"/>
  <c r="H11" i="24" s="1"/>
  <c r="I10" i="24"/>
  <c r="G10" i="24"/>
  <c r="H10" i="24" s="1"/>
  <c r="I9" i="24"/>
  <c r="G9" i="24"/>
  <c r="H9" i="24" s="1"/>
  <c r="I8" i="24"/>
  <c r="G8" i="24"/>
  <c r="H8" i="24" s="1"/>
  <c r="I7" i="24"/>
  <c r="G7" i="24"/>
  <c r="H7" i="24" s="1"/>
  <c r="G37" i="12"/>
  <c r="H37" i="12" s="1"/>
  <c r="G36" i="12"/>
  <c r="H36" i="12" s="1"/>
  <c r="G35" i="12"/>
  <c r="H35" i="12" s="1"/>
  <c r="G34" i="12"/>
  <c r="H34" i="12" s="1"/>
  <c r="G33" i="12"/>
  <c r="H33" i="12" s="1"/>
  <c r="G32" i="12"/>
  <c r="H32" i="12" s="1"/>
  <c r="G31" i="12"/>
  <c r="H31" i="12" s="1"/>
  <c r="G30" i="12"/>
  <c r="H30" i="12" s="1"/>
  <c r="G29" i="12"/>
  <c r="H29" i="12" s="1"/>
  <c r="I28" i="12"/>
  <c r="G28" i="12"/>
  <c r="H28" i="12" s="1"/>
  <c r="G27" i="12"/>
  <c r="H27" i="12" s="1"/>
  <c r="G26" i="12"/>
  <c r="H26" i="12" s="1"/>
  <c r="G25" i="12"/>
  <c r="H25" i="12" s="1"/>
  <c r="G24" i="12"/>
  <c r="H24" i="12" s="1"/>
  <c r="G23" i="12"/>
  <c r="H23" i="12" s="1"/>
  <c r="G22" i="12"/>
  <c r="H22" i="12" s="1"/>
  <c r="G21" i="12"/>
  <c r="H21" i="12" s="1"/>
  <c r="G20" i="12"/>
  <c r="H20" i="12" s="1"/>
  <c r="G19" i="12"/>
  <c r="H19" i="12" s="1"/>
  <c r="G18" i="12"/>
  <c r="H18" i="12" s="1"/>
  <c r="G17" i="12"/>
  <c r="H17" i="12" s="1"/>
  <c r="G16" i="12"/>
  <c r="H16" i="12" s="1"/>
  <c r="G15" i="12"/>
  <c r="G14" i="12"/>
  <c r="H14" i="12" s="1"/>
  <c r="G13" i="12"/>
  <c r="H13" i="12" s="1"/>
  <c r="G12" i="12"/>
  <c r="H12" i="12" s="1"/>
  <c r="G11" i="12"/>
  <c r="H11" i="12" s="1"/>
  <c r="G10" i="12"/>
  <c r="H10" i="12" s="1"/>
  <c r="I9" i="12"/>
  <c r="G9" i="12"/>
  <c r="H9" i="12" s="1"/>
  <c r="I8" i="12"/>
  <c r="G8" i="12"/>
  <c r="H8" i="12" s="1"/>
  <c r="G7" i="12"/>
  <c r="H7" i="12" s="1"/>
  <c r="I10" i="12" l="1"/>
  <c r="I13" i="12"/>
  <c r="I16" i="12"/>
  <c r="I19" i="12"/>
  <c r="I22" i="12"/>
  <c r="I25" i="12"/>
  <c r="I24" i="24"/>
  <c r="I31" i="12"/>
  <c r="I20" i="24"/>
  <c r="I27" i="24"/>
  <c r="I23" i="24"/>
  <c r="I26" i="24"/>
  <c r="I13" i="24"/>
  <c r="I17" i="24"/>
  <c r="G20" i="24"/>
  <c r="H20" i="24" s="1"/>
  <c r="I22" i="24"/>
  <c r="I25" i="24"/>
  <c r="G33" i="24" l="1"/>
  <c r="H33" i="24" s="1"/>
  <c r="G29" i="24"/>
  <c r="H29" i="24" s="1"/>
  <c r="F41" i="12" l="1"/>
  <c r="G41" i="12" s="1"/>
  <c r="H41" i="12" s="1"/>
  <c r="G40" i="12"/>
  <c r="H40" i="12" s="1"/>
  <c r="G39" i="12"/>
  <c r="H39" i="12" s="1"/>
  <c r="G38" i="12"/>
  <c r="H38" i="12" s="1"/>
</calcChain>
</file>

<file path=xl/sharedStrings.xml><?xml version="1.0" encoding="utf-8"?>
<sst xmlns="http://schemas.openxmlformats.org/spreadsheetml/2006/main" count="129" uniqueCount="85">
  <si>
    <t>数  量</t>
  </si>
  <si>
    <t>数量</t>
  </si>
  <si>
    <t>生</t>
  </si>
  <si>
    <t>産</t>
  </si>
  <si>
    <t>量</t>
  </si>
  <si>
    <t>外</t>
  </si>
  <si>
    <t>利</t>
  </si>
  <si>
    <t>販</t>
  </si>
  <si>
    <t>用</t>
  </si>
  <si>
    <t xml:space="preserve"> 合    計</t>
  </si>
  <si>
    <t xml:space="preserve"> 水砕スラグ</t>
    <rPh sb="1" eb="3">
      <t>スイサイ</t>
    </rPh>
    <phoneticPr fontId="2"/>
  </si>
  <si>
    <t xml:space="preserve"> ②銑鉄生産量は経済産業省「鉄鋼・非鉄金属・金属製品統計月報」による。</t>
    <rPh sb="2" eb="4">
      <t>センテツ</t>
    </rPh>
    <rPh sb="8" eb="10">
      <t>ケイザイ</t>
    </rPh>
    <rPh sb="10" eb="12">
      <t>サンギョウ</t>
    </rPh>
    <rPh sb="17" eb="19">
      <t>ヒテツ</t>
    </rPh>
    <rPh sb="19" eb="21">
      <t>キンゾク</t>
    </rPh>
    <rPh sb="22" eb="24">
      <t>キンゾク</t>
    </rPh>
    <rPh sb="24" eb="26">
      <t>セイヒン</t>
    </rPh>
    <phoneticPr fontId="2"/>
  </si>
  <si>
    <t>粗</t>
  </si>
  <si>
    <t>転炉鋼</t>
  </si>
  <si>
    <t>鋼</t>
  </si>
  <si>
    <t>電気炉鋼</t>
  </si>
  <si>
    <t xml:space="preserve">   計</t>
  </si>
  <si>
    <t>転炉スラグ</t>
  </si>
  <si>
    <t>電気炉スラグ</t>
  </si>
  <si>
    <t>再利用</t>
  </si>
  <si>
    <t>道路用</t>
  </si>
  <si>
    <t>セメント用</t>
  </si>
  <si>
    <t>地盤改良材</t>
  </si>
  <si>
    <t>土木用</t>
  </si>
  <si>
    <t>加工用原料</t>
  </si>
  <si>
    <t>使</t>
  </si>
  <si>
    <t xml:space="preserve">        小   計</t>
  </si>
  <si>
    <t>埋</t>
  </si>
  <si>
    <t>立</t>
  </si>
  <si>
    <t>等</t>
  </si>
  <si>
    <t xml:space="preserve">  小   計</t>
  </si>
  <si>
    <t>合  計</t>
  </si>
  <si>
    <t>計（総出荷量）</t>
  </si>
  <si>
    <t>所</t>
    <rPh sb="0" eb="1">
      <t>ショ</t>
    </rPh>
    <phoneticPr fontId="2"/>
  </si>
  <si>
    <t>内</t>
    <rPh sb="0" eb="1">
      <t>ナイ</t>
    </rPh>
    <phoneticPr fontId="2"/>
  </si>
  <si>
    <t>②粗鋼生産量は経済産業省「鉄鋼・非鉄金属・金属製品統計月報」による。</t>
    <rPh sb="7" eb="9">
      <t>ケイザイ</t>
    </rPh>
    <rPh sb="9" eb="12">
      <t>サンギョウショウ</t>
    </rPh>
    <phoneticPr fontId="2"/>
  </si>
  <si>
    <t xml:space="preserve"> </t>
    <phoneticPr fontId="2"/>
  </si>
  <si>
    <t>構成比</t>
  </si>
  <si>
    <t>対前年度比増減</t>
    <phoneticPr fontId="2"/>
  </si>
  <si>
    <t>構成比</t>
    <phoneticPr fontId="2"/>
  </si>
  <si>
    <t>率（％）</t>
    <phoneticPr fontId="2"/>
  </si>
  <si>
    <t xml:space="preserve"> (％)</t>
    <phoneticPr fontId="2"/>
  </si>
  <si>
    <t xml:space="preserve"> 高　炉　銑</t>
    <phoneticPr fontId="2"/>
  </si>
  <si>
    <t xml:space="preserve"> 徐冷スラグ</t>
  </si>
  <si>
    <t xml:space="preserve">       計</t>
  </si>
  <si>
    <t xml:space="preserve"> 道路用　　　徐冷</t>
    <phoneticPr fontId="2"/>
  </si>
  <si>
    <t xml:space="preserve"> 　　　　　　水砕</t>
    <rPh sb="7" eb="9">
      <t>スイサイ</t>
    </rPh>
    <phoneticPr fontId="2"/>
  </si>
  <si>
    <t xml:space="preserve"> 　　　　　　計</t>
    <phoneticPr fontId="2"/>
  </si>
  <si>
    <t xml:space="preserve"> セメント用　徐冷</t>
    <phoneticPr fontId="2"/>
  </si>
  <si>
    <t xml:space="preserve"> 地盤改良材　徐冷</t>
    <phoneticPr fontId="2"/>
  </si>
  <si>
    <t xml:space="preserve"> 土木用　　　徐冷</t>
    <phoneticPr fontId="2"/>
  </si>
  <si>
    <t xml:space="preserve"> ｺﾝｸﾘｰﾄ用　　徐冷</t>
    <phoneticPr fontId="2"/>
  </si>
  <si>
    <t xml:space="preserve"> その他　　　徐冷</t>
    <phoneticPr fontId="2"/>
  </si>
  <si>
    <t xml:space="preserve"> 　　　　　　徐冷</t>
    <phoneticPr fontId="2"/>
  </si>
  <si>
    <t xml:space="preserve"> 　　　　　　水砕</t>
  </si>
  <si>
    <t xml:space="preserve"> 　　　　　　計</t>
  </si>
  <si>
    <t xml:space="preserve"> 自社使用　　徐冷</t>
    <phoneticPr fontId="2"/>
  </si>
  <si>
    <t>注： ①道路用には鉄道用を、セメント用には輸出を含む。その他用は、肥料・土壌改良材、</t>
    <phoneticPr fontId="2"/>
  </si>
  <si>
    <t xml:space="preserve">    建築用、その他利用の合計。</t>
  </si>
  <si>
    <t>単位：千トン</t>
    <phoneticPr fontId="2"/>
  </si>
  <si>
    <t>数   量</t>
  </si>
  <si>
    <t>数    量</t>
  </si>
  <si>
    <t>対前年度比増減</t>
    <rPh sb="4" eb="5">
      <t>ヒ</t>
    </rPh>
    <rPh sb="5" eb="7">
      <t>ゾウゲン</t>
    </rPh>
    <phoneticPr fontId="2"/>
  </si>
  <si>
    <t>数量</t>
    <phoneticPr fontId="2"/>
  </si>
  <si>
    <t>率（％）</t>
    <phoneticPr fontId="2"/>
  </si>
  <si>
    <t>(％)</t>
    <phoneticPr fontId="2"/>
  </si>
  <si>
    <t xml:space="preserve">注  </t>
    <phoneticPr fontId="2"/>
  </si>
  <si>
    <t>①道路用には鉄道用を含む。その他用は、肥料・土壌改良用材、コンクリート用、</t>
    <phoneticPr fontId="2"/>
  </si>
  <si>
    <t>　建築用、その他利用の合計。</t>
    <phoneticPr fontId="2"/>
  </si>
  <si>
    <t>過欠補正</t>
  </si>
  <si>
    <t>　</t>
  </si>
  <si>
    <t>単位：千トン</t>
    <phoneticPr fontId="2"/>
  </si>
  <si>
    <t>過欠補正</t>
    <rPh sb="0" eb="1">
      <t>カ</t>
    </rPh>
    <rPh sb="1" eb="2">
      <t>ケツ</t>
    </rPh>
    <rPh sb="2" eb="4">
      <t>ホセイ</t>
    </rPh>
    <phoneticPr fontId="2"/>
  </si>
  <si>
    <t>次期繰越</t>
    <rPh sb="0" eb="2">
      <t>ジキ</t>
    </rPh>
    <rPh sb="2" eb="4">
      <t>クリコシ</t>
    </rPh>
    <phoneticPr fontId="2"/>
  </si>
  <si>
    <t>産</t>
    <rPh sb="0" eb="1">
      <t>サン</t>
    </rPh>
    <phoneticPr fontId="2"/>
  </si>
  <si>
    <t>その他</t>
  </si>
  <si>
    <t>-</t>
  </si>
  <si>
    <t>次期繰越　　　　　　徐冷</t>
    <phoneticPr fontId="2"/>
  </si>
  <si>
    <t>Ｈ27年度</t>
  </si>
  <si>
    <t>Ｈ28年度</t>
  </si>
  <si>
    <t>Ｈ29年度</t>
    <phoneticPr fontId="2"/>
  </si>
  <si>
    <t>表１　平成２９年度高炉スラグ生産量及び利用量</t>
    <phoneticPr fontId="2"/>
  </si>
  <si>
    <t>表２  平成２９年度製鋼スラグ生産量及び利用量</t>
    <rPh sb="16" eb="17">
      <t>サン</t>
    </rPh>
    <rPh sb="17" eb="18">
      <t>リョウ</t>
    </rPh>
    <phoneticPr fontId="2"/>
  </si>
  <si>
    <t xml:space="preserve"> Ｈ27年度</t>
  </si>
  <si>
    <t xml:space="preserve"> Ｈ28年度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</si>
</sst>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_);[Red]\(#,##0\)"/>
    <numFmt numFmtId="177" formatCode="#,##0_ "/>
    <numFmt numFmtId="178" formatCode="0.0%"/>
    <numFmt numFmtId="179" formatCode="0.0_ "/>
    <numFmt numFmtId="180" formatCode="#,##0;&quot;△ &quot;#,##0"/>
    <numFmt numFmtId="181" formatCode="#,##0.0;&quot;△ &quot;#,##0.0"/>
    <numFmt numFmtId="182" formatCode="0.0;&quot;▲ &quot;0.0"/>
    <numFmt numFmtId="183" formatCode="#,##0;&quot;▲ &quot;#,##0"/>
    <numFmt numFmtId="184" formatCode="#,##0\ ;&quot;▲ &quot;#,##0\ ;&quot;- &quot;"/>
    <numFmt numFmtId="185" formatCode="#,##0;&quot;▲ &quot;#,##0;&quot;-&quot;"/>
    <numFmt numFmtId="186" formatCode="0.0;&quot;▲ &quot;0.0;&quot;-&quot;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4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0" borderId="0"/>
    <xf numFmtId="0" fontId="26" fillId="0" borderId="0"/>
    <xf numFmtId="0" fontId="27" fillId="0" borderId="0">
      <alignment vertical="center"/>
    </xf>
    <xf numFmtId="0" fontId="3" fillId="0" borderId="0"/>
    <xf numFmtId="0" fontId="3" fillId="0" borderId="0"/>
    <xf numFmtId="0" fontId="21" fillId="4" borderId="0" applyNumberFormat="0" applyBorder="0" applyAlignment="0" applyProtection="0">
      <alignment vertical="center"/>
    </xf>
    <xf numFmtId="0" fontId="1" fillId="0" borderId="0"/>
  </cellStyleXfs>
  <cellXfs count="98">
    <xf numFmtId="0" fontId="0" fillId="0" borderId="0" xfId="0"/>
    <xf numFmtId="0" fontId="23" fillId="24" borderId="0" xfId="0" applyFont="1" applyFill="1" applyAlignment="1">
      <alignment vertical="center"/>
    </xf>
    <xf numFmtId="0" fontId="23" fillId="24" borderId="10" xfId="0" applyFont="1" applyFill="1" applyBorder="1" applyAlignment="1">
      <alignment vertical="center"/>
    </xf>
    <xf numFmtId="0" fontId="23" fillId="24" borderId="16" xfId="0" applyFont="1" applyFill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23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vertical="center"/>
    </xf>
    <xf numFmtId="0" fontId="23" fillId="24" borderId="0" xfId="0" applyFont="1" applyFill="1" applyBorder="1" applyAlignment="1">
      <alignment vertical="center"/>
    </xf>
    <xf numFmtId="0" fontId="23" fillId="24" borderId="13" xfId="0" applyFont="1" applyFill="1" applyBorder="1" applyAlignment="1">
      <alignment horizontal="center" vertical="center"/>
    </xf>
    <xf numFmtId="0" fontId="23" fillId="24" borderId="19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vertical="center"/>
    </xf>
    <xf numFmtId="0" fontId="23" fillId="24" borderId="17" xfId="0" applyFont="1" applyFill="1" applyBorder="1" applyAlignment="1">
      <alignment vertical="center"/>
    </xf>
    <xf numFmtId="0" fontId="23" fillId="24" borderId="15" xfId="0" applyFont="1" applyFill="1" applyBorder="1" applyAlignment="1">
      <alignment horizontal="center" vertical="center"/>
    </xf>
    <xf numFmtId="0" fontId="23" fillId="24" borderId="22" xfId="0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horizontal="center" vertical="center"/>
    </xf>
    <xf numFmtId="176" fontId="23" fillId="24" borderId="18" xfId="0" applyNumberFormat="1" applyFont="1" applyFill="1" applyBorder="1" applyAlignment="1">
      <alignment vertical="center"/>
    </xf>
    <xf numFmtId="183" fontId="23" fillId="24" borderId="18" xfId="0" applyNumberFormat="1" applyFont="1" applyFill="1" applyBorder="1" applyAlignment="1">
      <alignment vertical="center"/>
    </xf>
    <xf numFmtId="182" fontId="23" fillId="24" borderId="22" xfId="0" applyNumberFormat="1" applyFont="1" applyFill="1" applyBorder="1" applyAlignment="1">
      <alignment horizontal="right" vertical="center"/>
    </xf>
    <xf numFmtId="181" fontId="23" fillId="24" borderId="15" xfId="0" applyNumberFormat="1" applyFont="1" applyFill="1" applyBorder="1" applyAlignment="1">
      <alignment vertical="center"/>
    </xf>
    <xf numFmtId="176" fontId="23" fillId="24" borderId="13" xfId="0" applyNumberFormat="1" applyFont="1" applyFill="1" applyBorder="1" applyAlignment="1">
      <alignment vertical="center"/>
    </xf>
    <xf numFmtId="183" fontId="23" fillId="24" borderId="11" xfId="0" applyNumberFormat="1" applyFont="1" applyFill="1" applyBorder="1" applyAlignment="1">
      <alignment vertical="center"/>
    </xf>
    <xf numFmtId="182" fontId="23" fillId="24" borderId="19" xfId="0" applyNumberFormat="1" applyFont="1" applyFill="1" applyBorder="1" applyAlignment="1">
      <alignment horizontal="right" vertical="center"/>
    </xf>
    <xf numFmtId="179" fontId="23" fillId="24" borderId="13" xfId="0" applyNumberFormat="1" applyFont="1" applyFill="1" applyBorder="1" applyAlignment="1">
      <alignment vertical="center"/>
    </xf>
    <xf numFmtId="183" fontId="23" fillId="24" borderId="13" xfId="0" applyNumberFormat="1" applyFont="1" applyFill="1" applyBorder="1" applyAlignment="1">
      <alignment vertical="center"/>
    </xf>
    <xf numFmtId="176" fontId="23" fillId="24" borderId="15" xfId="0" applyNumberFormat="1" applyFont="1" applyFill="1" applyBorder="1" applyAlignment="1">
      <alignment vertical="center"/>
    </xf>
    <xf numFmtId="183" fontId="23" fillId="24" borderId="15" xfId="0" applyNumberFormat="1" applyFont="1" applyFill="1" applyBorder="1" applyAlignment="1">
      <alignment vertical="center"/>
    </xf>
    <xf numFmtId="179" fontId="23" fillId="24" borderId="15" xfId="0" applyNumberFormat="1" applyFont="1" applyFill="1" applyBorder="1" applyAlignment="1">
      <alignment vertical="center"/>
    </xf>
    <xf numFmtId="176" fontId="23" fillId="24" borderId="13" xfId="0" applyNumberFormat="1" applyFont="1" applyFill="1" applyBorder="1" applyAlignment="1">
      <alignment horizontal="right" vertical="center"/>
    </xf>
    <xf numFmtId="181" fontId="23" fillId="24" borderId="13" xfId="0" applyNumberFormat="1" applyFont="1" applyFill="1" applyBorder="1" applyAlignment="1">
      <alignment vertical="center"/>
    </xf>
    <xf numFmtId="0" fontId="23" fillId="24" borderId="12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181" fontId="23" fillId="24" borderId="19" xfId="0" applyNumberFormat="1" applyFont="1" applyFill="1" applyBorder="1" applyAlignment="1">
      <alignment vertical="center"/>
    </xf>
    <xf numFmtId="176" fontId="23" fillId="24" borderId="11" xfId="0" applyNumberFormat="1" applyFont="1" applyFill="1" applyBorder="1" applyAlignment="1">
      <alignment vertical="center"/>
    </xf>
    <xf numFmtId="181" fontId="23" fillId="24" borderId="23" xfId="0" applyNumberFormat="1" applyFont="1" applyFill="1" applyBorder="1" applyAlignment="1">
      <alignment vertical="center"/>
    </xf>
    <xf numFmtId="181" fontId="23" fillId="24" borderId="22" xfId="0" applyNumberFormat="1" applyFont="1" applyFill="1" applyBorder="1" applyAlignment="1">
      <alignment vertical="center"/>
    </xf>
    <xf numFmtId="180" fontId="23" fillId="24" borderId="0" xfId="0" applyNumberFormat="1" applyFont="1" applyFill="1" applyBorder="1" applyAlignment="1">
      <alignment vertical="center"/>
    </xf>
    <xf numFmtId="183" fontId="23" fillId="24" borderId="0" xfId="0" applyNumberFormat="1" applyFont="1" applyFill="1" applyBorder="1" applyAlignment="1">
      <alignment vertical="center"/>
    </xf>
    <xf numFmtId="182" fontId="23" fillId="24" borderId="0" xfId="0" applyNumberFormat="1" applyFont="1" applyFill="1" applyBorder="1" applyAlignment="1">
      <alignment horizontal="right" vertical="center"/>
    </xf>
    <xf numFmtId="181" fontId="23" fillId="24" borderId="0" xfId="0" applyNumberFormat="1" applyFont="1" applyFill="1" applyBorder="1" applyAlignment="1">
      <alignment vertical="center"/>
    </xf>
    <xf numFmtId="180" fontId="23" fillId="24" borderId="0" xfId="0" applyNumberFormat="1" applyFont="1" applyFill="1" applyBorder="1" applyAlignment="1">
      <alignment horizontal="right" vertical="center"/>
    </xf>
    <xf numFmtId="0" fontId="23" fillId="24" borderId="0" xfId="0" applyFont="1" applyFill="1" applyAlignment="1">
      <alignment horizontal="right" vertical="center"/>
    </xf>
    <xf numFmtId="176" fontId="30" fillId="24" borderId="13" xfId="0" applyNumberFormat="1" applyFont="1" applyFill="1" applyBorder="1" applyAlignment="1">
      <alignment horizontal="right" vertical="center"/>
    </xf>
    <xf numFmtId="176" fontId="30" fillId="24" borderId="11" xfId="0" applyNumberFormat="1" applyFont="1" applyFill="1" applyBorder="1" applyAlignment="1">
      <alignment vertical="center"/>
    </xf>
    <xf numFmtId="176" fontId="30" fillId="24" borderId="13" xfId="0" applyNumberFormat="1" applyFont="1" applyFill="1" applyBorder="1" applyAlignment="1">
      <alignment vertical="center"/>
    </xf>
    <xf numFmtId="176" fontId="30" fillId="24" borderId="15" xfId="0" applyNumberFormat="1" applyFont="1" applyFill="1" applyBorder="1" applyAlignment="1">
      <alignment vertical="center"/>
    </xf>
    <xf numFmtId="184" fontId="23" fillId="24" borderId="11" xfId="0" applyNumberFormat="1" applyFont="1" applyFill="1" applyBorder="1" applyAlignment="1">
      <alignment vertical="center"/>
    </xf>
    <xf numFmtId="185" fontId="23" fillId="24" borderId="11" xfId="0" applyNumberFormat="1" applyFont="1" applyFill="1" applyBorder="1" applyAlignment="1">
      <alignment horizontal="right" vertical="center"/>
    </xf>
    <xf numFmtId="186" fontId="23" fillId="24" borderId="19" xfId="28" applyNumberFormat="1" applyFont="1" applyFill="1" applyBorder="1" applyAlignment="1">
      <alignment horizontal="right" vertical="center"/>
    </xf>
    <xf numFmtId="179" fontId="23" fillId="24" borderId="13" xfId="28" applyNumberFormat="1" applyFont="1" applyFill="1" applyBorder="1" applyAlignment="1">
      <alignment vertical="center"/>
    </xf>
    <xf numFmtId="184" fontId="23" fillId="24" borderId="13" xfId="0" applyNumberFormat="1" applyFont="1" applyFill="1" applyBorder="1" applyAlignment="1">
      <alignment vertical="center"/>
    </xf>
    <xf numFmtId="185" fontId="23" fillId="24" borderId="13" xfId="0" applyNumberFormat="1" applyFont="1" applyFill="1" applyBorder="1" applyAlignment="1">
      <alignment horizontal="right" vertical="center"/>
    </xf>
    <xf numFmtId="186" fontId="23" fillId="24" borderId="11" xfId="28" applyNumberFormat="1" applyFont="1" applyFill="1" applyBorder="1" applyAlignment="1">
      <alignment horizontal="right" vertical="center"/>
    </xf>
    <xf numFmtId="179" fontId="23" fillId="24" borderId="11" xfId="0" applyNumberFormat="1" applyFont="1" applyFill="1" applyBorder="1" applyAlignment="1">
      <alignment vertical="center"/>
    </xf>
    <xf numFmtId="186" fontId="23" fillId="24" borderId="13" xfId="28" applyNumberFormat="1" applyFont="1" applyFill="1" applyBorder="1" applyAlignment="1">
      <alignment horizontal="right" vertical="center"/>
    </xf>
    <xf numFmtId="184" fontId="23" fillId="24" borderId="15" xfId="0" applyNumberFormat="1" applyFont="1" applyFill="1" applyBorder="1" applyAlignment="1">
      <alignment vertical="center"/>
    </xf>
    <xf numFmtId="185" fontId="23" fillId="24" borderId="15" xfId="0" applyNumberFormat="1" applyFont="1" applyFill="1" applyBorder="1" applyAlignment="1">
      <alignment horizontal="right" vertical="center"/>
    </xf>
    <xf numFmtId="186" fontId="23" fillId="24" borderId="15" xfId="28" applyNumberFormat="1" applyFont="1" applyFill="1" applyBorder="1" applyAlignment="1">
      <alignment horizontal="right" vertical="center"/>
    </xf>
    <xf numFmtId="184" fontId="23" fillId="24" borderId="11" xfId="28" applyNumberFormat="1" applyFont="1" applyFill="1" applyBorder="1" applyAlignment="1">
      <alignment horizontal="right" vertical="center"/>
    </xf>
    <xf numFmtId="185" fontId="23" fillId="24" borderId="13" xfId="28" applyNumberFormat="1" applyFont="1" applyFill="1" applyBorder="1" applyAlignment="1">
      <alignment horizontal="right" vertical="center"/>
    </xf>
    <xf numFmtId="185" fontId="23" fillId="24" borderId="18" xfId="0" applyNumberFormat="1" applyFont="1" applyFill="1" applyBorder="1" applyAlignment="1">
      <alignment horizontal="right" vertical="center"/>
    </xf>
    <xf numFmtId="186" fontId="23" fillId="24" borderId="18" xfId="28" applyNumberFormat="1" applyFont="1" applyFill="1" applyBorder="1" applyAlignment="1">
      <alignment horizontal="right" vertical="center"/>
    </xf>
    <xf numFmtId="179" fontId="23" fillId="24" borderId="18" xfId="0" applyNumberFormat="1" applyFont="1" applyFill="1" applyBorder="1" applyAlignment="1">
      <alignment vertical="center"/>
    </xf>
    <xf numFmtId="184" fontId="23" fillId="24" borderId="13" xfId="0" applyNumberFormat="1" applyFont="1" applyFill="1" applyBorder="1" applyAlignment="1">
      <alignment horizontal="right" vertical="center"/>
    </xf>
    <xf numFmtId="0" fontId="23" fillId="24" borderId="15" xfId="0" applyFont="1" applyFill="1" applyBorder="1" applyAlignment="1">
      <alignment vertical="center"/>
    </xf>
    <xf numFmtId="0" fontId="23" fillId="24" borderId="13" xfId="0" applyFont="1" applyFill="1" applyBorder="1" applyAlignment="1">
      <alignment vertical="center"/>
    </xf>
    <xf numFmtId="184" fontId="23" fillId="24" borderId="13" xfId="28" applyNumberFormat="1" applyFont="1" applyFill="1" applyBorder="1" applyAlignment="1">
      <alignment horizontal="right" vertical="center"/>
    </xf>
    <xf numFmtId="0" fontId="24" fillId="24" borderId="0" xfId="0" applyFont="1" applyFill="1" applyAlignment="1">
      <alignment horizontal="center" vertical="center"/>
    </xf>
    <xf numFmtId="0" fontId="23" fillId="24" borderId="18" xfId="0" applyFont="1" applyFill="1" applyBorder="1" applyAlignment="1">
      <alignment horizontal="center" vertical="center"/>
    </xf>
    <xf numFmtId="0" fontId="23" fillId="24" borderId="24" xfId="0" applyFont="1" applyFill="1" applyBorder="1" applyAlignment="1">
      <alignment horizontal="center" vertical="center"/>
    </xf>
    <xf numFmtId="0" fontId="22" fillId="24" borderId="0" xfId="0" applyFont="1" applyFill="1" applyAlignment="1">
      <alignment vertical="center"/>
    </xf>
    <xf numFmtId="0" fontId="23" fillId="24" borderId="0" xfId="0" applyFont="1" applyFill="1" applyAlignment="1">
      <alignment horizontal="center" vertical="center"/>
    </xf>
    <xf numFmtId="38" fontId="23" fillId="24" borderId="0" xfId="34" applyFont="1" applyFill="1" applyBorder="1" applyAlignment="1">
      <alignment vertical="center"/>
    </xf>
    <xf numFmtId="177" fontId="25" fillId="24" borderId="0" xfId="47" applyNumberFormat="1" applyFont="1" applyFill="1" applyBorder="1" applyAlignment="1" applyProtection="1">
      <alignment vertical="center"/>
      <protection locked="0"/>
    </xf>
    <xf numFmtId="0" fontId="28" fillId="24" borderId="0" xfId="43" applyFont="1" applyFill="1" applyBorder="1" applyAlignment="1" applyProtection="1">
      <alignment vertical="center"/>
      <protection locked="0"/>
    </xf>
    <xf numFmtId="177" fontId="29" fillId="24" borderId="0" xfId="47" applyNumberFormat="1" applyFont="1" applyFill="1" applyBorder="1" applyAlignment="1" applyProtection="1">
      <protection locked="0"/>
    </xf>
    <xf numFmtId="0" fontId="3" fillId="24" borderId="0" xfId="46" applyFill="1" applyAlignment="1">
      <alignment vertical="center"/>
    </xf>
    <xf numFmtId="179" fontId="3" fillId="24" borderId="0" xfId="46" applyNumberFormat="1" applyFill="1" applyBorder="1" applyAlignment="1">
      <alignment horizontal="right" vertical="center"/>
    </xf>
    <xf numFmtId="0" fontId="28" fillId="24" borderId="0" xfId="43" applyFont="1" applyFill="1" applyBorder="1" applyAlignment="1" applyProtection="1">
      <alignment horizontal="center" vertical="center"/>
      <protection locked="0"/>
    </xf>
    <xf numFmtId="177" fontId="29" fillId="24" borderId="0" xfId="47" applyNumberFormat="1" applyFont="1" applyFill="1" applyBorder="1" applyProtection="1">
      <protection locked="0"/>
    </xf>
    <xf numFmtId="0" fontId="3" fillId="24" borderId="0" xfId="46" applyFill="1" applyBorder="1" applyAlignment="1">
      <alignment vertical="center"/>
    </xf>
    <xf numFmtId="40" fontId="23" fillId="24" borderId="0" xfId="34" applyNumberFormat="1" applyFont="1" applyFill="1" applyBorder="1" applyAlignment="1">
      <alignment vertical="center"/>
    </xf>
    <xf numFmtId="177" fontId="29" fillId="24" borderId="0" xfId="49" applyNumberFormat="1" applyFont="1" applyFill="1" applyBorder="1" applyAlignment="1" applyProtection="1">
      <protection locked="0"/>
    </xf>
    <xf numFmtId="178" fontId="23" fillId="24" borderId="0" xfId="28" applyNumberFormat="1" applyFont="1" applyFill="1" applyAlignment="1">
      <alignment vertical="center"/>
    </xf>
    <xf numFmtId="0" fontId="23" fillId="24" borderId="20" xfId="0" applyFont="1" applyFill="1" applyBorder="1" applyAlignment="1">
      <alignment vertical="center"/>
    </xf>
    <xf numFmtId="0" fontId="23" fillId="24" borderId="21" xfId="0" applyFont="1" applyFill="1" applyBorder="1" applyAlignment="1">
      <alignment vertical="center"/>
    </xf>
    <xf numFmtId="184" fontId="23" fillId="24" borderId="18" xfId="0" applyNumberFormat="1" applyFont="1" applyFill="1" applyBorder="1" applyAlignment="1">
      <alignment vertical="center"/>
    </xf>
    <xf numFmtId="0" fontId="23" fillId="24" borderId="18" xfId="0" applyFont="1" applyFill="1" applyBorder="1" applyAlignment="1">
      <alignment vertical="center"/>
    </xf>
    <xf numFmtId="179" fontId="23" fillId="24" borderId="0" xfId="0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Border="1" applyAlignment="1">
      <alignment vertical="center"/>
    </xf>
    <xf numFmtId="176" fontId="0" fillId="24" borderId="0" xfId="0" applyNumberFormat="1" applyFill="1" applyAlignment="1">
      <alignment vertical="center"/>
    </xf>
    <xf numFmtId="0" fontId="23" fillId="24" borderId="20" xfId="0" applyFont="1" applyFill="1" applyBorder="1" applyAlignment="1">
      <alignment horizontal="center" vertical="center"/>
    </xf>
    <xf numFmtId="0" fontId="23" fillId="24" borderId="21" xfId="0" applyFont="1" applyFill="1" applyBorder="1" applyAlignment="1">
      <alignment horizontal="center" vertical="center"/>
    </xf>
    <xf numFmtId="0" fontId="23" fillId="24" borderId="24" xfId="0" applyFont="1" applyFill="1" applyBorder="1" applyAlignment="1">
      <alignment horizontal="center" vertical="center"/>
    </xf>
    <xf numFmtId="0" fontId="22" fillId="24" borderId="0" xfId="0" applyFont="1" applyFill="1" applyAlignment="1">
      <alignment vertical="center"/>
    </xf>
    <xf numFmtId="0" fontId="23" fillId="24" borderId="0" xfId="0" applyFont="1" applyFill="1" applyAlignment="1">
      <alignment horizontal="center" vertical="center"/>
    </xf>
    <xf numFmtId="0" fontId="28" fillId="24" borderId="0" xfId="43" applyFont="1" applyFill="1" applyBorder="1" applyAlignment="1" applyProtection="1">
      <alignment horizontal="left" vertical="center"/>
      <protection locked="0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 4" xfId="45" xr:uid="{00000000-0005-0000-0000-00002D000000}"/>
    <cellStyle name="標準_060605対外発表用１7年度計スラグ需給統計" xfId="46" xr:uid="{00000000-0005-0000-0000-00002E000000}"/>
    <cellStyle name="標準_Sheet1" xfId="47" xr:uid="{00000000-0005-0000-0000-00002F000000}"/>
    <cellStyle name="標準_担当分（相内・進藤）_ネタ_スラグ出力シート" xfId="49" xr:uid="{00000000-0005-0000-0000-000030000000}"/>
    <cellStyle name="良い" xfId="4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552450</xdr:colOff>
      <xdr:row>4</xdr:row>
      <xdr:rowOff>133350</xdr:rowOff>
    </xdr:from>
    <xdr:to>
      <xdr:col>4</xdr:col>
      <xdr:colOff>752475</xdr:colOff>
      <xdr:row>4</xdr:row>
      <xdr:rowOff>133350</xdr:rowOff>
    </xdr:to>
    <xdr:sp macro="" textlink="">
      <xdr:nvSpPr>
        <xdr:cNvPr id="315821" name="Text Box 1">
          <a:extLst>
            <a:ext uri="{FF2B5EF4-FFF2-40B4-BE49-F238E27FC236}">
              <a16:creationId xmlns:a16="http://schemas.microsoft.com/office/drawing/2014/main" id="{00000000-0008-0000-0800-0000ADD10400}"/>
            </a:ext>
          </a:extLst>
        </xdr:cNvPr>
        <xdr:cNvSpPr txBox="1">
          <a:spLocks noChangeArrowheads="1"/>
        </xdr:cNvSpPr>
      </xdr:nvSpPr>
      <xdr:spPr bwMode="auto">
        <a:xfrm>
          <a:off x="3257550" y="876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552450</xdr:colOff>
      <xdr:row>4</xdr:row>
      <xdr:rowOff>133350</xdr:rowOff>
    </xdr:from>
    <xdr:to>
      <xdr:col>3</xdr:col>
      <xdr:colOff>752475</xdr:colOff>
      <xdr:row>4</xdr:row>
      <xdr:rowOff>133350</xdr:rowOff>
    </xdr:to>
    <xdr:sp macro="" textlink="">
      <xdr:nvSpPr>
        <xdr:cNvPr id="315822" name="Text Box 2">
          <a:extLst>
            <a:ext uri="{FF2B5EF4-FFF2-40B4-BE49-F238E27FC236}">
              <a16:creationId xmlns:a16="http://schemas.microsoft.com/office/drawing/2014/main" id="{00000000-0008-0000-0800-0000AED10400}"/>
            </a:ext>
          </a:extLst>
        </xdr:cNvPr>
        <xdr:cNvSpPr txBox="1">
          <a:spLocks noChangeArrowheads="1"/>
        </xdr:cNvSpPr>
      </xdr:nvSpPr>
      <xdr:spPr bwMode="auto">
        <a:xfrm>
          <a:off x="2295525" y="876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552450</xdr:colOff>
      <xdr:row>4</xdr:row>
      <xdr:rowOff>133350</xdr:rowOff>
    </xdr:from>
    <xdr:to>
      <xdr:col>3</xdr:col>
      <xdr:colOff>752475</xdr:colOff>
      <xdr:row>4</xdr:row>
      <xdr:rowOff>133350</xdr:rowOff>
    </xdr:to>
    <xdr:sp macro="" textlink="">
      <xdr:nvSpPr>
        <xdr:cNvPr id="315823" name="Text Box 1">
          <a:extLst>
            <a:ext uri="{FF2B5EF4-FFF2-40B4-BE49-F238E27FC236}">
              <a16:creationId xmlns:a16="http://schemas.microsoft.com/office/drawing/2014/main" id="{00000000-0008-0000-0800-0000AFD10400}"/>
            </a:ext>
          </a:extLst>
        </xdr:cNvPr>
        <xdr:cNvSpPr txBox="1">
          <a:spLocks noChangeArrowheads="1"/>
        </xdr:cNvSpPr>
      </xdr:nvSpPr>
      <xdr:spPr bwMode="auto">
        <a:xfrm>
          <a:off x="2295525" y="876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552450</xdr:colOff>
      <xdr:row>4</xdr:row>
      <xdr:rowOff>133350</xdr:rowOff>
    </xdr:from>
    <xdr:to>
      <xdr:col>3</xdr:col>
      <xdr:colOff>752475</xdr:colOff>
      <xdr:row>4</xdr:row>
      <xdr:rowOff>133350</xdr:rowOff>
    </xdr:to>
    <xdr:sp macro="" textlink="">
      <xdr:nvSpPr>
        <xdr:cNvPr id="315824" name="Text Box 1">
          <a:extLst>
            <a:ext uri="{FF2B5EF4-FFF2-40B4-BE49-F238E27FC236}">
              <a16:creationId xmlns:a16="http://schemas.microsoft.com/office/drawing/2014/main" id="{00000000-0008-0000-0800-0000B0D10400}"/>
            </a:ext>
          </a:extLst>
        </xdr:cNvPr>
        <xdr:cNvSpPr txBox="1">
          <a:spLocks noChangeArrowheads="1"/>
        </xdr:cNvSpPr>
      </xdr:nvSpPr>
      <xdr:spPr bwMode="auto">
        <a:xfrm>
          <a:off x="2295525" y="876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552450</xdr:colOff>
      <xdr:row>4</xdr:row>
      <xdr:rowOff>133350</xdr:rowOff>
    </xdr:from>
    <xdr:ext cx="200025" cy="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3257550" y="876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8"/>
  <sheetViews>
    <sheetView tabSelected="1" zoomScaleNormal="100" zoomScaleSheetLayoutView="100" workbookViewId="0">
      <selection sqref="A1:B1"/>
    </sheetView>
  </sheetViews>
  <sheetFormatPr defaultRowHeight="13.5" x14ac:dyDescent="0.15"/>
  <cols>
    <col min="1" max="2" width="3.625" style="76" customWidth="1"/>
    <col min="3" max="3" width="18.625" style="76" customWidth="1"/>
    <col min="4" max="6" width="12.625" style="76" customWidth="1"/>
    <col min="7" max="7" width="9.375" style="76" customWidth="1"/>
    <col min="8" max="8" width="9.625" style="76" customWidth="1"/>
    <col min="9" max="9" width="8.625" style="76" customWidth="1"/>
    <col min="10" max="12" width="9" style="76"/>
    <col min="13" max="13" width="11.625" style="76" bestFit="1" customWidth="1"/>
    <col min="14" max="16384" width="9" style="76"/>
  </cols>
  <sheetData>
    <row r="1" spans="1:20" s="1" customFormat="1" x14ac:dyDescent="0.15">
      <c r="A1" s="95"/>
      <c r="B1" s="95"/>
      <c r="C1" s="96" t="s">
        <v>81</v>
      </c>
      <c r="D1" s="96"/>
      <c r="E1" s="96"/>
      <c r="F1" s="96"/>
      <c r="G1" s="96"/>
      <c r="H1" s="96"/>
      <c r="M1" s="7"/>
      <c r="N1" s="7"/>
      <c r="O1" s="7"/>
      <c r="P1" s="7"/>
      <c r="Q1" s="7"/>
      <c r="R1" s="7"/>
      <c r="S1" s="7"/>
      <c r="T1" s="7"/>
    </row>
    <row r="2" spans="1:20" s="1" customFormat="1" x14ac:dyDescent="0.15">
      <c r="A2" s="70"/>
      <c r="B2" s="70"/>
      <c r="C2" s="71"/>
      <c r="D2" s="71"/>
      <c r="E2" s="71"/>
      <c r="F2" s="71"/>
      <c r="G2" s="71"/>
      <c r="H2" s="71"/>
      <c r="M2" s="7"/>
      <c r="N2" s="7"/>
      <c r="O2" s="7"/>
      <c r="P2" s="7"/>
      <c r="Q2" s="7"/>
      <c r="R2" s="7"/>
      <c r="S2" s="7"/>
      <c r="T2" s="7"/>
    </row>
    <row r="3" spans="1:20" s="1" customFormat="1" x14ac:dyDescent="0.15">
      <c r="I3" s="41" t="s">
        <v>71</v>
      </c>
      <c r="M3" s="7"/>
      <c r="N3" s="7"/>
      <c r="O3" s="7"/>
      <c r="P3" s="7"/>
      <c r="Q3" s="7"/>
      <c r="R3" s="7"/>
      <c r="S3" s="7"/>
      <c r="T3" s="7"/>
    </row>
    <row r="4" spans="1:20" s="1" customFormat="1" ht="18" customHeight="1" x14ac:dyDescent="0.15">
      <c r="A4" s="2"/>
      <c r="B4" s="3"/>
      <c r="C4" s="3"/>
      <c r="D4" s="4" t="s">
        <v>78</v>
      </c>
      <c r="E4" s="5" t="s">
        <v>79</v>
      </c>
      <c r="F4" s="92" t="s">
        <v>80</v>
      </c>
      <c r="G4" s="93"/>
      <c r="H4" s="93"/>
      <c r="I4" s="94"/>
      <c r="M4" s="7"/>
      <c r="N4" s="7"/>
      <c r="O4" s="7"/>
      <c r="P4" s="7"/>
      <c r="Q4" s="7"/>
      <c r="R4" s="7"/>
      <c r="S4" s="7"/>
      <c r="T4" s="7"/>
    </row>
    <row r="5" spans="1:20" s="1" customFormat="1" ht="18" customHeight="1" x14ac:dyDescent="0.15">
      <c r="A5" s="6"/>
      <c r="B5" s="7"/>
      <c r="C5" s="7"/>
      <c r="D5" s="8" t="s">
        <v>0</v>
      </c>
      <c r="E5" s="9" t="s">
        <v>0</v>
      </c>
      <c r="F5" s="10" t="s">
        <v>0</v>
      </c>
      <c r="G5" s="92" t="s">
        <v>38</v>
      </c>
      <c r="H5" s="94"/>
      <c r="I5" s="8" t="s">
        <v>39</v>
      </c>
      <c r="M5" s="7"/>
      <c r="N5" s="7"/>
      <c r="O5" s="7"/>
      <c r="P5" s="7"/>
      <c r="Q5" s="7"/>
      <c r="R5" s="7"/>
      <c r="S5" s="7"/>
      <c r="T5" s="7"/>
    </row>
    <row r="6" spans="1:20" s="1" customFormat="1" ht="18" customHeight="1" x14ac:dyDescent="0.15">
      <c r="A6" s="11"/>
      <c r="B6" s="12"/>
      <c r="C6" s="12"/>
      <c r="D6" s="13"/>
      <c r="E6" s="14"/>
      <c r="F6" s="15"/>
      <c r="G6" s="8" t="s">
        <v>1</v>
      </c>
      <c r="H6" s="14" t="s">
        <v>40</v>
      </c>
      <c r="I6" s="13" t="s">
        <v>41</v>
      </c>
      <c r="M6" s="7"/>
      <c r="N6" s="7"/>
      <c r="O6" s="7"/>
      <c r="P6" s="7"/>
      <c r="Q6" s="7"/>
      <c r="R6" s="7"/>
      <c r="S6" s="7"/>
      <c r="T6" s="7"/>
    </row>
    <row r="7" spans="1:20" s="1" customFormat="1" ht="18" customHeight="1" x14ac:dyDescent="0.15">
      <c r="A7" s="11" t="s">
        <v>42</v>
      </c>
      <c r="B7" s="12"/>
      <c r="C7" s="12"/>
      <c r="D7" s="16">
        <v>80534.717999999993</v>
      </c>
      <c r="E7" s="16">
        <v>79829.498000000007</v>
      </c>
      <c r="F7" s="16">
        <v>78365.471000000005</v>
      </c>
      <c r="G7" s="17">
        <f>F7-E7</f>
        <v>-1464.0270000000019</v>
      </c>
      <c r="H7" s="18">
        <f>G7/E7*100</f>
        <v>-1.8339423855577817</v>
      </c>
      <c r="I7" s="19"/>
      <c r="M7" s="72"/>
      <c r="N7" s="7"/>
      <c r="O7" s="7"/>
      <c r="P7" s="7"/>
      <c r="Q7" s="7"/>
      <c r="R7" s="7"/>
      <c r="S7" s="7"/>
      <c r="T7" s="7"/>
    </row>
    <row r="8" spans="1:20" s="1" customFormat="1" ht="18" customHeight="1" x14ac:dyDescent="0.15">
      <c r="A8" s="8" t="s">
        <v>2</v>
      </c>
      <c r="B8" s="7" t="s">
        <v>43</v>
      </c>
      <c r="C8" s="7"/>
      <c r="D8" s="20">
        <v>4376.3559999999998</v>
      </c>
      <c r="E8" s="20">
        <v>4139.8429999999998</v>
      </c>
      <c r="F8" s="20">
        <v>3595.9859999999999</v>
      </c>
      <c r="G8" s="21">
        <f t="shared" ref="G8:G37" si="0">F8-E8</f>
        <v>-543.85699999999997</v>
      </c>
      <c r="H8" s="22">
        <f t="shared" ref="H8:H37" si="1">G8/E8*100</f>
        <v>-13.137140707993034</v>
      </c>
      <c r="I8" s="23">
        <f>F8/F10*100</f>
        <v>15.612686129689479</v>
      </c>
      <c r="M8" s="72"/>
      <c r="N8" s="7"/>
      <c r="O8" s="7"/>
      <c r="P8" s="7"/>
      <c r="Q8" s="7"/>
      <c r="R8" s="7"/>
      <c r="S8" s="7"/>
      <c r="T8" s="7"/>
    </row>
    <row r="9" spans="1:20" s="1" customFormat="1" ht="18" customHeight="1" x14ac:dyDescent="0.15">
      <c r="A9" s="8" t="s">
        <v>3</v>
      </c>
      <c r="B9" s="7" t="s">
        <v>10</v>
      </c>
      <c r="C9" s="7"/>
      <c r="D9" s="20">
        <v>19685.528999999999</v>
      </c>
      <c r="E9" s="20">
        <v>19261.446</v>
      </c>
      <c r="F9" s="20">
        <v>19436.475999999999</v>
      </c>
      <c r="G9" s="24">
        <f t="shared" si="0"/>
        <v>175.02999999999884</v>
      </c>
      <c r="H9" s="22">
        <f t="shared" si="1"/>
        <v>0.90870643875853774</v>
      </c>
      <c r="I9" s="23">
        <f>F9/F10*100</f>
        <v>84.387313870310521</v>
      </c>
      <c r="M9" s="72"/>
      <c r="N9" s="7"/>
      <c r="O9" s="7"/>
      <c r="P9" s="7"/>
      <c r="Q9" s="7"/>
      <c r="R9" s="7"/>
      <c r="S9" s="7"/>
      <c r="T9" s="7"/>
    </row>
    <row r="10" spans="1:20" s="1" customFormat="1" ht="18" customHeight="1" x14ac:dyDescent="0.15">
      <c r="A10" s="13" t="s">
        <v>4</v>
      </c>
      <c r="B10" s="12" t="s">
        <v>44</v>
      </c>
      <c r="C10" s="12"/>
      <c r="D10" s="25">
        <v>24061.884999999998</v>
      </c>
      <c r="E10" s="25">
        <v>23401.289000000001</v>
      </c>
      <c r="F10" s="25">
        <v>23032.462</v>
      </c>
      <c r="G10" s="26">
        <f t="shared" si="0"/>
        <v>-368.82700000000114</v>
      </c>
      <c r="H10" s="18">
        <f t="shared" si="1"/>
        <v>-1.57609694064289</v>
      </c>
      <c r="I10" s="27">
        <f>SUM(I8:I9)</f>
        <v>100</v>
      </c>
      <c r="M10" s="72"/>
      <c r="N10" s="7"/>
      <c r="O10" s="7"/>
      <c r="P10" s="7"/>
      <c r="Q10" s="7"/>
      <c r="R10" s="7"/>
      <c r="S10" s="7"/>
      <c r="T10" s="7"/>
    </row>
    <row r="11" spans="1:20" s="1" customFormat="1" ht="18" customHeight="1" x14ac:dyDescent="0.15">
      <c r="A11" s="8"/>
      <c r="B11" s="9"/>
      <c r="C11" s="7" t="s">
        <v>45</v>
      </c>
      <c r="D11" s="20">
        <v>3363.038</v>
      </c>
      <c r="E11" s="20">
        <v>2892.5529999999999</v>
      </c>
      <c r="F11" s="20">
        <v>2626.1460000000002</v>
      </c>
      <c r="G11" s="21">
        <f t="shared" si="0"/>
        <v>-266.4069999999997</v>
      </c>
      <c r="H11" s="22">
        <f t="shared" si="1"/>
        <v>-9.2100991753651424</v>
      </c>
      <c r="I11" s="23"/>
      <c r="M11" s="72"/>
      <c r="N11" s="7"/>
      <c r="O11" s="7"/>
      <c r="P11" s="7"/>
      <c r="Q11" s="7"/>
      <c r="R11" s="7"/>
      <c r="S11" s="7"/>
      <c r="T11" s="7"/>
    </row>
    <row r="12" spans="1:20" s="1" customFormat="1" ht="18" customHeight="1" x14ac:dyDescent="0.15">
      <c r="A12" s="8"/>
      <c r="B12" s="9"/>
      <c r="C12" s="7" t="s">
        <v>46</v>
      </c>
      <c r="D12" s="20">
        <v>238.12899999999999</v>
      </c>
      <c r="E12" s="20">
        <v>228.57599999999999</v>
      </c>
      <c r="F12" s="20">
        <v>267.55599999999998</v>
      </c>
      <c r="G12" s="24">
        <f t="shared" si="0"/>
        <v>38.97999999999999</v>
      </c>
      <c r="H12" s="22">
        <f t="shared" si="1"/>
        <v>17.053408931821359</v>
      </c>
      <c r="I12" s="23"/>
      <c r="M12" s="72"/>
      <c r="N12" s="7"/>
      <c r="O12" s="7"/>
      <c r="P12" s="7"/>
      <c r="Q12" s="7"/>
      <c r="R12" s="7"/>
      <c r="S12" s="7"/>
      <c r="T12" s="7"/>
    </row>
    <row r="13" spans="1:20" s="1" customFormat="1" ht="18" customHeight="1" x14ac:dyDescent="0.15">
      <c r="A13" s="8"/>
      <c r="B13" s="9"/>
      <c r="C13" s="12" t="s">
        <v>47</v>
      </c>
      <c r="D13" s="25">
        <v>3601.1669999999999</v>
      </c>
      <c r="E13" s="25">
        <v>3121.1289999999999</v>
      </c>
      <c r="F13" s="25">
        <v>2893.7020000000002</v>
      </c>
      <c r="G13" s="26">
        <f t="shared" si="0"/>
        <v>-227.42699999999968</v>
      </c>
      <c r="H13" s="18">
        <f t="shared" si="1"/>
        <v>-7.2866901688459427</v>
      </c>
      <c r="I13" s="27">
        <f>F13/$F$31*100</f>
        <v>12.485875355176459</v>
      </c>
      <c r="M13" s="72"/>
      <c r="N13" s="7"/>
      <c r="O13" s="7"/>
      <c r="P13" s="7"/>
      <c r="Q13" s="7"/>
      <c r="R13" s="7"/>
      <c r="S13" s="7"/>
      <c r="T13" s="7"/>
    </row>
    <row r="14" spans="1:20" s="1" customFormat="1" ht="18" customHeight="1" x14ac:dyDescent="0.15">
      <c r="A14" s="8"/>
      <c r="B14" s="9"/>
      <c r="C14" s="7" t="s">
        <v>49</v>
      </c>
      <c r="D14" s="20">
        <v>25.416</v>
      </c>
      <c r="E14" s="20">
        <v>43.597999999999999</v>
      </c>
      <c r="F14" s="20">
        <v>26.347000000000001</v>
      </c>
      <c r="G14" s="21">
        <f t="shared" si="0"/>
        <v>-17.250999999999998</v>
      </c>
      <c r="H14" s="22">
        <f t="shared" si="1"/>
        <v>-39.568328822423041</v>
      </c>
      <c r="I14" s="23"/>
      <c r="M14" s="72"/>
      <c r="N14" s="7"/>
      <c r="O14" s="7"/>
      <c r="P14" s="7"/>
      <c r="Q14" s="7"/>
      <c r="R14" s="7"/>
      <c r="S14" s="7"/>
      <c r="T14" s="7"/>
    </row>
    <row r="15" spans="1:20" s="1" customFormat="1" ht="18" customHeight="1" x14ac:dyDescent="0.15">
      <c r="A15" s="8"/>
      <c r="B15" s="9"/>
      <c r="C15" s="7" t="s">
        <v>46</v>
      </c>
      <c r="D15" s="20">
        <v>1.7310000000000001</v>
      </c>
      <c r="E15" s="20">
        <v>0</v>
      </c>
      <c r="F15" s="20">
        <v>0</v>
      </c>
      <c r="G15" s="24">
        <f t="shared" si="0"/>
        <v>0</v>
      </c>
      <c r="H15" s="22">
        <v>0</v>
      </c>
      <c r="I15" s="23"/>
      <c r="M15" s="72"/>
      <c r="N15" s="7"/>
      <c r="O15" s="7"/>
      <c r="P15" s="7"/>
      <c r="Q15" s="7"/>
      <c r="R15" s="7"/>
      <c r="S15" s="7"/>
      <c r="T15" s="7"/>
    </row>
    <row r="16" spans="1:20" s="1" customFormat="1" ht="18" customHeight="1" x14ac:dyDescent="0.15">
      <c r="A16" s="8"/>
      <c r="B16" s="9"/>
      <c r="C16" s="12" t="s">
        <v>47</v>
      </c>
      <c r="D16" s="25">
        <v>27.146999999999998</v>
      </c>
      <c r="E16" s="25">
        <v>43.597999999999999</v>
      </c>
      <c r="F16" s="25">
        <v>26.347000000000001</v>
      </c>
      <c r="G16" s="26">
        <f t="shared" si="0"/>
        <v>-17.250999999999998</v>
      </c>
      <c r="H16" s="18">
        <f t="shared" si="1"/>
        <v>-39.568328822423041</v>
      </c>
      <c r="I16" s="27">
        <f>F16/$F$31*100</f>
        <v>0.1136832189295353</v>
      </c>
      <c r="M16" s="72"/>
      <c r="N16" s="7"/>
      <c r="O16" s="7"/>
      <c r="P16" s="7"/>
      <c r="Q16" s="7"/>
      <c r="R16" s="7"/>
      <c r="S16" s="7"/>
      <c r="T16" s="7"/>
    </row>
    <row r="17" spans="1:20" s="1" customFormat="1" ht="18" customHeight="1" x14ac:dyDescent="0.15">
      <c r="A17" s="8"/>
      <c r="B17" s="9"/>
      <c r="C17" s="7" t="s">
        <v>50</v>
      </c>
      <c r="D17" s="20">
        <v>173.38</v>
      </c>
      <c r="E17" s="20">
        <v>184.81200000000001</v>
      </c>
      <c r="F17" s="20">
        <v>155.566</v>
      </c>
      <c r="G17" s="21">
        <f t="shared" si="0"/>
        <v>-29.246000000000009</v>
      </c>
      <c r="H17" s="22">
        <f t="shared" si="1"/>
        <v>-15.824729995887719</v>
      </c>
      <c r="I17" s="23"/>
      <c r="M17" s="72"/>
      <c r="N17" s="7"/>
      <c r="O17" s="7"/>
      <c r="P17" s="7"/>
      <c r="Q17" s="7"/>
      <c r="R17" s="7"/>
      <c r="S17" s="7"/>
      <c r="T17" s="7"/>
    </row>
    <row r="18" spans="1:20" s="1" customFormat="1" ht="18" customHeight="1" x14ac:dyDescent="0.15">
      <c r="A18" s="8"/>
      <c r="B18" s="9" t="s">
        <v>5</v>
      </c>
      <c r="C18" s="7" t="s">
        <v>46</v>
      </c>
      <c r="D18" s="28">
        <v>89.486999999999995</v>
      </c>
      <c r="E18" s="28">
        <v>59.137999999999998</v>
      </c>
      <c r="F18" s="28">
        <v>157.36600000000001</v>
      </c>
      <c r="G18" s="24">
        <f t="shared" si="0"/>
        <v>98.228000000000009</v>
      </c>
      <c r="H18" s="22">
        <f t="shared" si="1"/>
        <v>166.09963137069229</v>
      </c>
      <c r="I18" s="23"/>
      <c r="M18" s="72"/>
      <c r="N18" s="7"/>
      <c r="O18" s="7"/>
      <c r="P18" s="7"/>
      <c r="Q18" s="7"/>
      <c r="R18" s="7"/>
      <c r="S18" s="7"/>
      <c r="T18" s="7"/>
    </row>
    <row r="19" spans="1:20" s="1" customFormat="1" ht="18" customHeight="1" x14ac:dyDescent="0.15">
      <c r="A19" s="8" t="s">
        <v>6</v>
      </c>
      <c r="B19" s="9"/>
      <c r="C19" s="12" t="s">
        <v>47</v>
      </c>
      <c r="D19" s="25">
        <v>262.86700000000002</v>
      </c>
      <c r="E19" s="25">
        <v>243.95000000000002</v>
      </c>
      <c r="F19" s="25">
        <v>312.93200000000002</v>
      </c>
      <c r="G19" s="26">
        <f t="shared" si="0"/>
        <v>68.981999999999999</v>
      </c>
      <c r="H19" s="18">
        <f t="shared" si="1"/>
        <v>28.27710596433695</v>
      </c>
      <c r="I19" s="27">
        <f>F19/$F$31*100</f>
        <v>1.3502530483947828</v>
      </c>
      <c r="M19" s="72"/>
      <c r="N19" s="7"/>
      <c r="O19" s="7"/>
      <c r="P19" s="7"/>
      <c r="Q19" s="7"/>
      <c r="R19" s="7"/>
      <c r="S19" s="7"/>
      <c r="T19" s="7"/>
    </row>
    <row r="20" spans="1:20" s="1" customFormat="1" ht="18" customHeight="1" x14ac:dyDescent="0.15">
      <c r="A20" s="8"/>
      <c r="B20" s="9" t="s">
        <v>7</v>
      </c>
      <c r="C20" s="6" t="s">
        <v>48</v>
      </c>
      <c r="D20" s="20">
        <v>214.54300000000001</v>
      </c>
      <c r="E20" s="20">
        <v>237.339</v>
      </c>
      <c r="F20" s="20">
        <v>282.85500000000002</v>
      </c>
      <c r="G20" s="21">
        <f t="shared" si="0"/>
        <v>45.51600000000002</v>
      </c>
      <c r="H20" s="22">
        <f t="shared" si="1"/>
        <v>19.177631994741706</v>
      </c>
      <c r="I20" s="23"/>
      <c r="M20" s="72"/>
      <c r="N20" s="7"/>
      <c r="O20" s="7"/>
      <c r="P20" s="7"/>
      <c r="Q20" s="7"/>
      <c r="R20" s="7"/>
      <c r="S20" s="7"/>
      <c r="T20" s="7"/>
    </row>
    <row r="21" spans="1:20" s="1" customFormat="1" ht="18" customHeight="1" x14ac:dyDescent="0.15">
      <c r="A21" s="8" t="s">
        <v>8</v>
      </c>
      <c r="B21" s="9"/>
      <c r="C21" s="7" t="s">
        <v>46</v>
      </c>
      <c r="D21" s="20">
        <v>17595.243999999999</v>
      </c>
      <c r="E21" s="20">
        <v>17285.563999999998</v>
      </c>
      <c r="F21" s="20">
        <v>17503.471000000001</v>
      </c>
      <c r="G21" s="24">
        <f t="shared" si="0"/>
        <v>217.90700000000288</v>
      </c>
      <c r="H21" s="22">
        <f t="shared" si="1"/>
        <v>1.2606299684523046</v>
      </c>
      <c r="I21" s="23"/>
      <c r="M21" s="72"/>
      <c r="N21" s="7"/>
      <c r="O21" s="7"/>
      <c r="P21" s="7"/>
      <c r="Q21" s="7"/>
      <c r="R21" s="7"/>
      <c r="S21" s="7"/>
      <c r="T21" s="7"/>
    </row>
    <row r="22" spans="1:20" s="1" customFormat="1" ht="18" customHeight="1" x14ac:dyDescent="0.15">
      <c r="A22" s="8"/>
      <c r="B22" s="9" t="s">
        <v>4</v>
      </c>
      <c r="C22" s="12" t="s">
        <v>47</v>
      </c>
      <c r="D22" s="25">
        <v>17809.787</v>
      </c>
      <c r="E22" s="25">
        <v>17522.902999999998</v>
      </c>
      <c r="F22" s="25">
        <v>17786.326000000001</v>
      </c>
      <c r="G22" s="26">
        <f t="shared" si="0"/>
        <v>263.4230000000025</v>
      </c>
      <c r="H22" s="18">
        <f t="shared" si="1"/>
        <v>1.5033068436206176</v>
      </c>
      <c r="I22" s="27">
        <f>F22/$F$31*100</f>
        <v>76.745238266599074</v>
      </c>
      <c r="M22" s="72"/>
      <c r="N22" s="7"/>
      <c r="O22" s="7"/>
      <c r="P22" s="7"/>
      <c r="Q22" s="7"/>
      <c r="R22" s="7"/>
      <c r="S22" s="7"/>
      <c r="T22" s="7"/>
    </row>
    <row r="23" spans="1:20" s="1" customFormat="1" ht="18" customHeight="1" x14ac:dyDescent="0.15">
      <c r="A23" s="8" t="s">
        <v>4</v>
      </c>
      <c r="B23" s="9"/>
      <c r="C23" s="7" t="s">
        <v>51</v>
      </c>
      <c r="D23" s="20">
        <v>318.03300000000002</v>
      </c>
      <c r="E23" s="20">
        <v>347.23500000000001</v>
      </c>
      <c r="F23" s="20">
        <v>316.57499999999999</v>
      </c>
      <c r="G23" s="21">
        <f t="shared" si="0"/>
        <v>-30.660000000000025</v>
      </c>
      <c r="H23" s="22">
        <f t="shared" si="1"/>
        <v>-8.8297550650136145</v>
      </c>
      <c r="I23" s="23"/>
      <c r="M23" s="72"/>
      <c r="N23" s="7"/>
      <c r="O23" s="7"/>
      <c r="P23" s="7"/>
      <c r="Q23" s="7"/>
      <c r="R23" s="7"/>
      <c r="S23" s="7"/>
      <c r="T23" s="7"/>
    </row>
    <row r="24" spans="1:20" s="1" customFormat="1" ht="18" customHeight="1" x14ac:dyDescent="0.15">
      <c r="A24" s="8"/>
      <c r="B24" s="9"/>
      <c r="C24" s="7" t="s">
        <v>46</v>
      </c>
      <c r="D24" s="20">
        <v>1841.0219999999999</v>
      </c>
      <c r="E24" s="20">
        <v>1582.8320000000001</v>
      </c>
      <c r="F24" s="20">
        <v>1461.817</v>
      </c>
      <c r="G24" s="24">
        <f t="shared" si="0"/>
        <v>-121.0150000000001</v>
      </c>
      <c r="H24" s="22">
        <f t="shared" si="1"/>
        <v>-7.6454734299028635</v>
      </c>
      <c r="I24" s="23"/>
      <c r="M24" s="72"/>
      <c r="N24" s="7"/>
      <c r="O24" s="7"/>
      <c r="P24" s="7"/>
      <c r="Q24" s="7"/>
      <c r="R24" s="7"/>
      <c r="S24" s="7"/>
      <c r="T24" s="7"/>
    </row>
    <row r="25" spans="1:20" s="1" customFormat="1" ht="18" customHeight="1" x14ac:dyDescent="0.15">
      <c r="A25" s="8"/>
      <c r="B25" s="9"/>
      <c r="C25" s="12" t="s">
        <v>47</v>
      </c>
      <c r="D25" s="25">
        <v>2159.0549999999998</v>
      </c>
      <c r="E25" s="25">
        <v>1930.067</v>
      </c>
      <c r="F25" s="25">
        <v>1778.3920000000001</v>
      </c>
      <c r="G25" s="26">
        <f t="shared" si="0"/>
        <v>-151.67499999999995</v>
      </c>
      <c r="H25" s="18">
        <f t="shared" si="1"/>
        <v>-7.8585354808926295</v>
      </c>
      <c r="I25" s="27">
        <f>F25/$F$31*100</f>
        <v>7.6734856749737794</v>
      </c>
      <c r="M25" s="72"/>
      <c r="N25" s="7"/>
      <c r="O25" s="7"/>
      <c r="P25" s="7"/>
      <c r="Q25" s="7"/>
      <c r="R25" s="7"/>
      <c r="S25" s="7"/>
      <c r="T25" s="7"/>
    </row>
    <row r="26" spans="1:20" s="1" customFormat="1" ht="18" customHeight="1" x14ac:dyDescent="0.15">
      <c r="A26" s="8"/>
      <c r="B26" s="9"/>
      <c r="C26" s="7" t="s">
        <v>52</v>
      </c>
      <c r="D26" s="20">
        <v>197.227</v>
      </c>
      <c r="E26" s="20">
        <v>176.34799999999998</v>
      </c>
      <c r="F26" s="20">
        <v>192.83500000000001</v>
      </c>
      <c r="G26" s="21">
        <f t="shared" si="0"/>
        <v>16.487000000000023</v>
      </c>
      <c r="H26" s="22">
        <f t="shared" si="1"/>
        <v>9.3491278608206638</v>
      </c>
      <c r="I26" s="23"/>
      <c r="M26" s="72"/>
      <c r="N26" s="7"/>
      <c r="O26" s="72"/>
      <c r="P26" s="72"/>
      <c r="Q26" s="72"/>
      <c r="R26" s="72"/>
      <c r="S26" s="7"/>
      <c r="T26" s="7"/>
    </row>
    <row r="27" spans="1:20" s="1" customFormat="1" ht="18" customHeight="1" x14ac:dyDescent="0.15">
      <c r="A27" s="8"/>
      <c r="B27" s="9"/>
      <c r="C27" s="7" t="s">
        <v>46</v>
      </c>
      <c r="D27" s="20">
        <v>186.97499999999999</v>
      </c>
      <c r="E27" s="20">
        <v>224.36599999999999</v>
      </c>
      <c r="F27" s="20">
        <v>185.26999999999998</v>
      </c>
      <c r="G27" s="24">
        <f t="shared" si="0"/>
        <v>-39.096000000000004</v>
      </c>
      <c r="H27" s="22">
        <f t="shared" si="1"/>
        <v>-17.425100059723846</v>
      </c>
      <c r="I27" s="23"/>
      <c r="M27" s="72"/>
      <c r="N27" s="7"/>
      <c r="O27" s="72"/>
      <c r="P27" s="72"/>
      <c r="Q27" s="72"/>
      <c r="R27" s="72"/>
      <c r="S27" s="7"/>
      <c r="T27" s="7"/>
    </row>
    <row r="28" spans="1:20" s="1" customFormat="1" ht="18" customHeight="1" x14ac:dyDescent="0.15">
      <c r="A28" s="8"/>
      <c r="B28" s="9"/>
      <c r="C28" s="12" t="s">
        <v>47</v>
      </c>
      <c r="D28" s="25">
        <v>384.202</v>
      </c>
      <c r="E28" s="25">
        <v>400.71399999999994</v>
      </c>
      <c r="F28" s="25">
        <v>378.10500000000002</v>
      </c>
      <c r="G28" s="26">
        <f t="shared" si="0"/>
        <v>-22.608999999999924</v>
      </c>
      <c r="H28" s="18">
        <f t="shared" si="1"/>
        <v>-5.6421787110008452</v>
      </c>
      <c r="I28" s="27">
        <f>F28/$F$31*100</f>
        <v>1.6314644359263653</v>
      </c>
      <c r="M28" s="72"/>
      <c r="N28" s="7"/>
      <c r="O28" s="72"/>
      <c r="P28" s="72"/>
      <c r="Q28" s="72"/>
      <c r="R28" s="72"/>
      <c r="S28" s="7"/>
      <c r="T28" s="7"/>
    </row>
    <row r="29" spans="1:20" s="1" customFormat="1" ht="18" customHeight="1" x14ac:dyDescent="0.15">
      <c r="A29" s="8"/>
      <c r="B29" s="10"/>
      <c r="C29" s="7" t="s">
        <v>53</v>
      </c>
      <c r="D29" s="20">
        <v>4291.6369999999997</v>
      </c>
      <c r="E29" s="20">
        <v>3881.8850000000002</v>
      </c>
      <c r="F29" s="20">
        <v>3600.3240000000001</v>
      </c>
      <c r="G29" s="21">
        <f t="shared" si="0"/>
        <v>-281.56100000000015</v>
      </c>
      <c r="H29" s="22">
        <f t="shared" si="1"/>
        <v>-7.2532030186365688</v>
      </c>
      <c r="I29" s="23"/>
      <c r="M29" s="72"/>
      <c r="N29" s="7"/>
      <c r="O29" s="7"/>
      <c r="P29" s="7"/>
      <c r="Q29" s="7"/>
      <c r="R29" s="7"/>
      <c r="S29" s="7"/>
      <c r="T29" s="7"/>
    </row>
    <row r="30" spans="1:20" s="1" customFormat="1" ht="18" customHeight="1" x14ac:dyDescent="0.15">
      <c r="A30" s="8"/>
      <c r="B30" s="10"/>
      <c r="C30" s="7" t="s">
        <v>54</v>
      </c>
      <c r="D30" s="20">
        <v>19952.588</v>
      </c>
      <c r="E30" s="20">
        <v>19380.475999999999</v>
      </c>
      <c r="F30" s="20">
        <v>19575.48</v>
      </c>
      <c r="G30" s="24">
        <f t="shared" si="0"/>
        <v>195.00400000000081</v>
      </c>
      <c r="H30" s="22">
        <f t="shared" si="1"/>
        <v>1.0061878769128314</v>
      </c>
      <c r="I30" s="23"/>
      <c r="M30" s="72"/>
      <c r="N30" s="7"/>
      <c r="O30" s="7"/>
      <c r="P30" s="7"/>
      <c r="Q30" s="7"/>
      <c r="R30" s="7"/>
      <c r="S30" s="7"/>
      <c r="T30" s="7"/>
    </row>
    <row r="31" spans="1:20" s="1" customFormat="1" ht="18" customHeight="1" x14ac:dyDescent="0.15">
      <c r="A31" s="8"/>
      <c r="B31" s="15"/>
      <c r="C31" s="12" t="s">
        <v>55</v>
      </c>
      <c r="D31" s="25">
        <v>24244.224999999999</v>
      </c>
      <c r="E31" s="25">
        <v>23262.360999999997</v>
      </c>
      <c r="F31" s="25">
        <v>23175.804</v>
      </c>
      <c r="G31" s="26">
        <f t="shared" si="0"/>
        <v>-86.556999999997061</v>
      </c>
      <c r="H31" s="18">
        <f t="shared" si="1"/>
        <v>-0.37209034800894492</v>
      </c>
      <c r="I31" s="27">
        <f>F31/$F$31*100</f>
        <v>100</v>
      </c>
      <c r="M31" s="72"/>
      <c r="N31" s="7"/>
      <c r="O31" s="7"/>
      <c r="P31" s="7"/>
      <c r="Q31" s="7"/>
      <c r="R31" s="7"/>
      <c r="S31" s="7"/>
      <c r="T31" s="7"/>
    </row>
    <row r="32" spans="1:20" s="1" customFormat="1" ht="18" customHeight="1" x14ac:dyDescent="0.15">
      <c r="A32" s="8"/>
      <c r="B32" s="7"/>
      <c r="C32" s="7" t="s">
        <v>56</v>
      </c>
      <c r="D32" s="20">
        <v>415.608</v>
      </c>
      <c r="E32" s="20">
        <v>415.36599999999999</v>
      </c>
      <c r="F32" s="20">
        <v>464.55200000000002</v>
      </c>
      <c r="G32" s="21">
        <f t="shared" si="0"/>
        <v>49.186000000000035</v>
      </c>
      <c r="H32" s="22">
        <f t="shared" si="1"/>
        <v>11.841604753398217</v>
      </c>
      <c r="I32" s="29"/>
      <c r="M32" s="72"/>
      <c r="N32" s="7"/>
      <c r="O32" s="7"/>
      <c r="P32" s="7"/>
      <c r="Q32" s="7"/>
      <c r="R32" s="7"/>
      <c r="S32" s="7"/>
      <c r="T32" s="7"/>
    </row>
    <row r="33" spans="1:20" s="1" customFormat="1" ht="18" customHeight="1" x14ac:dyDescent="0.15">
      <c r="A33" s="8"/>
      <c r="B33" s="7"/>
      <c r="C33" s="7" t="s">
        <v>54</v>
      </c>
      <c r="D33" s="20">
        <v>144.34100000000001</v>
      </c>
      <c r="E33" s="20">
        <v>219.56</v>
      </c>
      <c r="F33" s="20">
        <v>329.28800000000001</v>
      </c>
      <c r="G33" s="24">
        <f t="shared" si="0"/>
        <v>109.72800000000001</v>
      </c>
      <c r="H33" s="22">
        <f t="shared" si="1"/>
        <v>49.976316268901442</v>
      </c>
      <c r="I33" s="29"/>
      <c r="M33" s="72"/>
      <c r="N33" s="7"/>
      <c r="O33" s="7"/>
      <c r="P33" s="7"/>
      <c r="Q33" s="7"/>
      <c r="R33" s="7"/>
      <c r="S33" s="7"/>
      <c r="T33" s="7"/>
    </row>
    <row r="34" spans="1:20" s="1" customFormat="1" ht="18" customHeight="1" x14ac:dyDescent="0.15">
      <c r="A34" s="8"/>
      <c r="B34" s="12"/>
      <c r="C34" s="12" t="s">
        <v>55</v>
      </c>
      <c r="D34" s="25">
        <v>559.94899999999996</v>
      </c>
      <c r="E34" s="25">
        <v>634.92599999999993</v>
      </c>
      <c r="F34" s="25">
        <v>793.84</v>
      </c>
      <c r="G34" s="26">
        <f t="shared" si="0"/>
        <v>158.9140000000001</v>
      </c>
      <c r="H34" s="18">
        <f t="shared" si="1"/>
        <v>25.028743507117383</v>
      </c>
      <c r="I34" s="19"/>
      <c r="M34" s="72"/>
      <c r="N34" s="7"/>
      <c r="O34" s="7"/>
      <c r="P34" s="7"/>
      <c r="Q34" s="7"/>
      <c r="R34" s="7"/>
      <c r="S34" s="7"/>
      <c r="T34" s="7"/>
    </row>
    <row r="35" spans="1:20" s="1" customFormat="1" ht="18" customHeight="1" x14ac:dyDescent="0.15">
      <c r="A35" s="30"/>
      <c r="B35" s="7"/>
      <c r="C35" s="7" t="s">
        <v>53</v>
      </c>
      <c r="D35" s="20">
        <v>4707.2449999999999</v>
      </c>
      <c r="E35" s="20">
        <v>4297.2510000000002</v>
      </c>
      <c r="F35" s="20">
        <v>4064.8760000000002</v>
      </c>
      <c r="G35" s="21">
        <f t="shared" si="0"/>
        <v>-232.375</v>
      </c>
      <c r="H35" s="22">
        <f t="shared" si="1"/>
        <v>-5.4075268119083573</v>
      </c>
      <c r="I35" s="29"/>
      <c r="M35" s="72"/>
      <c r="N35" s="7"/>
      <c r="O35" s="7"/>
      <c r="P35" s="7"/>
      <c r="Q35" s="7"/>
      <c r="R35" s="7"/>
      <c r="S35" s="7"/>
      <c r="T35" s="7"/>
    </row>
    <row r="36" spans="1:20" s="1" customFormat="1" ht="18" customHeight="1" x14ac:dyDescent="0.15">
      <c r="A36" s="30"/>
      <c r="B36" s="7"/>
      <c r="C36" s="7" t="s">
        <v>54</v>
      </c>
      <c r="D36" s="20">
        <v>20096.929</v>
      </c>
      <c r="E36" s="20">
        <v>19600.036</v>
      </c>
      <c r="F36" s="20">
        <v>19904.768</v>
      </c>
      <c r="G36" s="24">
        <f t="shared" si="0"/>
        <v>304.73199999999997</v>
      </c>
      <c r="H36" s="22">
        <f t="shared" si="1"/>
        <v>1.5547522463734249</v>
      </c>
      <c r="I36" s="29"/>
      <c r="M36" s="72"/>
      <c r="N36" s="7"/>
      <c r="O36" s="7"/>
      <c r="P36" s="7"/>
      <c r="Q36" s="7"/>
      <c r="R36" s="7"/>
      <c r="S36" s="7"/>
      <c r="T36" s="7"/>
    </row>
    <row r="37" spans="1:20" s="1" customFormat="1" ht="18" customHeight="1" x14ac:dyDescent="0.15">
      <c r="A37" s="31"/>
      <c r="B37" s="12"/>
      <c r="C37" s="12" t="s">
        <v>9</v>
      </c>
      <c r="D37" s="25">
        <v>24804.173999999999</v>
      </c>
      <c r="E37" s="25">
        <v>23897.287</v>
      </c>
      <c r="F37" s="25">
        <v>23969.644</v>
      </c>
      <c r="G37" s="26">
        <f t="shared" si="0"/>
        <v>72.356999999999971</v>
      </c>
      <c r="H37" s="18">
        <f t="shared" si="1"/>
        <v>0.30278332431627059</v>
      </c>
      <c r="I37" s="19"/>
      <c r="K37" s="73"/>
      <c r="M37" s="72"/>
      <c r="N37" s="7"/>
      <c r="O37" s="7"/>
      <c r="P37" s="7"/>
      <c r="Q37" s="7"/>
      <c r="R37" s="7"/>
      <c r="S37" s="7"/>
      <c r="T37" s="7"/>
    </row>
    <row r="38" spans="1:20" s="1" customFormat="1" ht="18" hidden="1" customHeight="1" x14ac:dyDescent="0.15">
      <c r="A38" s="6" t="s">
        <v>69</v>
      </c>
      <c r="B38" s="7"/>
      <c r="C38" s="7"/>
      <c r="D38" s="28">
        <v>553.84</v>
      </c>
      <c r="E38" s="28">
        <v>834.92</v>
      </c>
      <c r="F38" s="42">
        <v>446.55900000000003</v>
      </c>
      <c r="G38" s="26">
        <f t="shared" ref="G38:G41" si="2">F38-E38</f>
        <v>-388.36099999999993</v>
      </c>
      <c r="H38" s="18">
        <f t="shared" ref="H38:H41" si="3">G38/E38*100</f>
        <v>-46.514755904757337</v>
      </c>
      <c r="I38" s="32"/>
      <c r="M38" s="72"/>
      <c r="N38" s="7"/>
      <c r="O38" s="7"/>
      <c r="P38" s="7"/>
      <c r="Q38" s="7"/>
      <c r="R38" s="7"/>
      <c r="S38" s="7"/>
      <c r="T38" s="7"/>
    </row>
    <row r="39" spans="1:20" s="1" customFormat="1" ht="18" hidden="1" customHeight="1" x14ac:dyDescent="0.15">
      <c r="A39" s="2" t="s">
        <v>77</v>
      </c>
      <c r="B39" s="3"/>
      <c r="C39" s="3"/>
      <c r="D39" s="33">
        <v>3059.0010000000002</v>
      </c>
      <c r="E39" s="33">
        <v>3117.328</v>
      </c>
      <c r="F39" s="43">
        <v>3011.5880000000002</v>
      </c>
      <c r="G39" s="21">
        <f t="shared" si="2"/>
        <v>-105.73999999999978</v>
      </c>
      <c r="H39" s="22">
        <f t="shared" si="3"/>
        <v>-3.3920075141274761</v>
      </c>
      <c r="I39" s="34"/>
      <c r="M39" s="72"/>
      <c r="N39" s="7"/>
      <c r="O39" s="7"/>
      <c r="P39" s="7"/>
      <c r="Q39" s="7"/>
      <c r="R39" s="7"/>
      <c r="S39" s="7"/>
      <c r="T39" s="7"/>
    </row>
    <row r="40" spans="1:20" s="1" customFormat="1" ht="18" hidden="1" customHeight="1" x14ac:dyDescent="0.15">
      <c r="A40" s="6" t="s">
        <v>70</v>
      </c>
      <c r="B40" s="7"/>
      <c r="C40" s="7" t="s">
        <v>54</v>
      </c>
      <c r="D40" s="20">
        <v>1345.3879999999999</v>
      </c>
      <c r="E40" s="20">
        <v>1379.692</v>
      </c>
      <c r="F40" s="44">
        <v>1435.9929999999999</v>
      </c>
      <c r="G40" s="24">
        <f t="shared" si="2"/>
        <v>56.300999999999931</v>
      </c>
      <c r="H40" s="22">
        <f t="shared" si="3"/>
        <v>4.080693372143922</v>
      </c>
      <c r="I40" s="32"/>
      <c r="M40" s="72"/>
      <c r="N40" s="7"/>
      <c r="O40" s="7"/>
      <c r="P40" s="7"/>
      <c r="Q40" s="7"/>
      <c r="R40" s="7"/>
      <c r="S40" s="7"/>
      <c r="T40" s="7"/>
    </row>
    <row r="41" spans="1:20" s="1" customFormat="1" ht="18" hidden="1" customHeight="1" x14ac:dyDescent="0.15">
      <c r="A41" s="11"/>
      <c r="B41" s="12"/>
      <c r="C41" s="12" t="s">
        <v>55</v>
      </c>
      <c r="D41" s="25">
        <v>4404.3890000000001</v>
      </c>
      <c r="E41" s="25">
        <v>4497.0200000000004</v>
      </c>
      <c r="F41" s="45">
        <f>SUM(F39:F40)</f>
        <v>4447.5810000000001</v>
      </c>
      <c r="G41" s="26">
        <f t="shared" si="2"/>
        <v>-49.439000000000306</v>
      </c>
      <c r="H41" s="18">
        <f t="shared" si="3"/>
        <v>-1.0993724733267876</v>
      </c>
      <c r="I41" s="35"/>
      <c r="M41" s="72"/>
      <c r="N41" s="7"/>
      <c r="O41" s="7"/>
      <c r="P41" s="7"/>
      <c r="Q41" s="7"/>
      <c r="R41" s="7"/>
      <c r="S41" s="7"/>
      <c r="T41" s="7"/>
    </row>
    <row r="42" spans="1:20" s="1" customFormat="1" ht="6" customHeight="1" x14ac:dyDescent="0.15">
      <c r="A42" s="7"/>
      <c r="B42" s="7"/>
      <c r="C42" s="7"/>
      <c r="D42" s="36"/>
      <c r="E42" s="36"/>
      <c r="F42" s="36"/>
      <c r="G42" s="37"/>
      <c r="H42" s="38"/>
      <c r="I42" s="39"/>
      <c r="M42" s="7"/>
      <c r="N42" s="7"/>
      <c r="O42" s="7"/>
      <c r="P42" s="7"/>
      <c r="Q42" s="7"/>
      <c r="R42" s="7"/>
      <c r="S42" s="7"/>
      <c r="T42" s="7"/>
    </row>
    <row r="43" spans="1:20" s="1" customFormat="1" x14ac:dyDescent="0.15">
      <c r="B43" s="1" t="s">
        <v>57</v>
      </c>
      <c r="M43" s="7"/>
      <c r="N43" s="7"/>
      <c r="O43" s="7"/>
      <c r="P43" s="7"/>
      <c r="Q43" s="7"/>
      <c r="R43" s="7"/>
      <c r="S43" s="7"/>
      <c r="T43" s="7"/>
    </row>
    <row r="44" spans="1:20" s="1" customFormat="1" x14ac:dyDescent="0.15">
      <c r="C44" s="1" t="s">
        <v>58</v>
      </c>
      <c r="I44" s="40"/>
      <c r="M44" s="74"/>
      <c r="N44" s="74"/>
      <c r="O44" s="97"/>
      <c r="P44" s="97"/>
      <c r="Q44" s="74"/>
      <c r="R44" s="74"/>
      <c r="S44" s="75"/>
      <c r="T44" s="7"/>
    </row>
    <row r="45" spans="1:20" s="1" customFormat="1" x14ac:dyDescent="0.15">
      <c r="C45" s="1" t="s">
        <v>11</v>
      </c>
      <c r="I45" s="40"/>
      <c r="M45" s="74"/>
      <c r="N45" s="74"/>
      <c r="O45" s="97"/>
      <c r="P45" s="97"/>
      <c r="Q45" s="74"/>
      <c r="R45" s="74"/>
      <c r="S45" s="75"/>
      <c r="T45" s="7"/>
    </row>
    <row r="46" spans="1:20" x14ac:dyDescent="0.15">
      <c r="I46" s="77"/>
      <c r="M46" s="74"/>
      <c r="N46" s="74"/>
      <c r="O46" s="74"/>
      <c r="P46" s="74"/>
      <c r="Q46" s="74"/>
      <c r="R46" s="78"/>
      <c r="S46" s="79"/>
      <c r="T46" s="80"/>
    </row>
    <row r="47" spans="1:20" x14ac:dyDescent="0.15">
      <c r="M47" s="74"/>
      <c r="N47" s="74"/>
      <c r="O47" s="97"/>
      <c r="P47" s="97"/>
      <c r="Q47" s="74"/>
      <c r="R47" s="74"/>
      <c r="S47" s="75"/>
      <c r="T47" s="80"/>
    </row>
    <row r="48" spans="1:20" x14ac:dyDescent="0.15">
      <c r="M48" s="74"/>
      <c r="N48" s="74"/>
      <c r="O48" s="97"/>
      <c r="P48" s="97"/>
      <c r="Q48" s="74"/>
      <c r="R48" s="74"/>
      <c r="S48" s="75"/>
      <c r="T48" s="80"/>
    </row>
    <row r="49" spans="13:20" x14ac:dyDescent="0.15">
      <c r="M49" s="74"/>
      <c r="N49" s="74"/>
      <c r="O49" s="74"/>
      <c r="P49" s="74"/>
      <c r="Q49" s="74"/>
      <c r="R49" s="74"/>
      <c r="S49" s="79"/>
      <c r="T49" s="80"/>
    </row>
    <row r="50" spans="13:20" x14ac:dyDescent="0.15">
      <c r="M50" s="74"/>
      <c r="N50" s="74"/>
      <c r="O50" s="97"/>
      <c r="P50" s="97"/>
      <c r="Q50" s="74"/>
      <c r="R50" s="74"/>
      <c r="S50" s="75"/>
      <c r="T50" s="80"/>
    </row>
    <row r="51" spans="13:20" x14ac:dyDescent="0.15">
      <c r="M51" s="74"/>
      <c r="N51" s="74"/>
      <c r="O51" s="97"/>
      <c r="P51" s="97"/>
      <c r="Q51" s="74"/>
      <c r="R51" s="74"/>
      <c r="S51" s="75"/>
      <c r="T51" s="80"/>
    </row>
    <row r="52" spans="13:20" x14ac:dyDescent="0.15">
      <c r="M52" s="97"/>
      <c r="N52" s="97"/>
      <c r="O52" s="97"/>
      <c r="P52" s="97"/>
      <c r="Q52" s="97"/>
      <c r="R52" s="97"/>
      <c r="S52" s="79"/>
      <c r="T52" s="80"/>
    </row>
    <row r="53" spans="13:20" x14ac:dyDescent="0.15">
      <c r="M53" s="80"/>
      <c r="N53" s="80"/>
      <c r="O53" s="80"/>
      <c r="P53" s="80"/>
      <c r="Q53" s="80"/>
      <c r="R53" s="80"/>
      <c r="S53" s="80"/>
      <c r="T53" s="80"/>
    </row>
    <row r="54" spans="13:20" x14ac:dyDescent="0.15">
      <c r="M54" s="80"/>
      <c r="N54" s="80"/>
      <c r="O54" s="80"/>
      <c r="P54" s="80"/>
      <c r="Q54" s="80"/>
      <c r="R54" s="80"/>
      <c r="S54" s="80"/>
      <c r="T54" s="80"/>
    </row>
    <row r="55" spans="13:20" x14ac:dyDescent="0.15">
      <c r="M55" s="80"/>
      <c r="N55" s="80"/>
      <c r="O55" s="80"/>
      <c r="P55" s="80"/>
      <c r="Q55" s="80"/>
      <c r="R55" s="80"/>
      <c r="S55" s="80"/>
      <c r="T55" s="80"/>
    </row>
    <row r="56" spans="13:20" x14ac:dyDescent="0.15">
      <c r="M56" s="80"/>
      <c r="N56" s="80"/>
      <c r="O56" s="80"/>
      <c r="P56" s="80"/>
      <c r="Q56" s="80"/>
      <c r="R56" s="80"/>
      <c r="S56" s="80"/>
      <c r="T56" s="80"/>
    </row>
    <row r="57" spans="13:20" x14ac:dyDescent="0.15">
      <c r="M57" s="80"/>
      <c r="N57" s="80"/>
      <c r="O57" s="80"/>
      <c r="P57" s="80"/>
      <c r="Q57" s="80"/>
      <c r="R57" s="80"/>
      <c r="S57" s="80"/>
      <c r="T57" s="80"/>
    </row>
    <row r="58" spans="13:20" x14ac:dyDescent="0.15">
      <c r="M58" s="80"/>
      <c r="N58" s="80"/>
      <c r="O58" s="80"/>
      <c r="P58" s="80"/>
      <c r="Q58" s="80"/>
      <c r="R58" s="80"/>
      <c r="S58" s="80"/>
      <c r="T58" s="80"/>
    </row>
  </sheetData>
  <mergeCells count="11">
    <mergeCell ref="M52:R52"/>
    <mergeCell ref="O45:P45"/>
    <mergeCell ref="O47:P47"/>
    <mergeCell ref="O48:P48"/>
    <mergeCell ref="O50:P50"/>
    <mergeCell ref="O51:P51"/>
    <mergeCell ref="F4:I4"/>
    <mergeCell ref="G5:H5"/>
    <mergeCell ref="A1:B1"/>
    <mergeCell ref="C1:H1"/>
    <mergeCell ref="O44:P44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1"/>
  <sheetViews>
    <sheetView zoomScaleNormal="100" zoomScaleSheetLayoutView="100" workbookViewId="0"/>
  </sheetViews>
  <sheetFormatPr defaultRowHeight="13.5" x14ac:dyDescent="0.15"/>
  <cols>
    <col min="1" max="2" width="3.625" style="89" customWidth="1"/>
    <col min="3" max="3" width="15.625" style="89" customWidth="1"/>
    <col min="4" max="6" width="12.625" style="89" customWidth="1"/>
    <col min="7" max="8" width="9.375" style="89" customWidth="1"/>
    <col min="9" max="9" width="8.875" style="89" customWidth="1"/>
    <col min="10" max="11" width="5.625" style="89" customWidth="1"/>
    <col min="12" max="13" width="11.625" style="90" bestFit="1" customWidth="1"/>
    <col min="14" max="14" width="5.625" style="90" customWidth="1"/>
    <col min="15" max="15" width="10.5" style="90" bestFit="1" customWidth="1"/>
    <col min="16" max="16" width="9" style="90"/>
    <col min="17" max="17" width="2.375" style="90" customWidth="1"/>
    <col min="18" max="18" width="7.25" style="90" customWidth="1"/>
    <col min="19" max="21" width="9" style="90"/>
    <col min="22" max="16384" width="9" style="89"/>
  </cols>
  <sheetData>
    <row r="1" spans="1:21" s="1" customFormat="1" x14ac:dyDescent="0.15">
      <c r="A1" s="70"/>
      <c r="B1" s="70"/>
      <c r="C1" s="96" t="s">
        <v>82</v>
      </c>
      <c r="D1" s="96"/>
      <c r="E1" s="96"/>
      <c r="F1" s="96"/>
      <c r="G1" s="96"/>
      <c r="H1" s="96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1" customFormat="1" x14ac:dyDescent="0.15"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1" customFormat="1" x14ac:dyDescent="0.15">
      <c r="F3" s="67" t="s">
        <v>36</v>
      </c>
      <c r="I3" s="41" t="s">
        <v>59</v>
      </c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1" customFormat="1" ht="18" customHeight="1" x14ac:dyDescent="0.15">
      <c r="A4" s="2"/>
      <c r="B4" s="3"/>
      <c r="C4" s="3"/>
      <c r="D4" s="4" t="s">
        <v>83</v>
      </c>
      <c r="E4" s="4" t="s">
        <v>84</v>
      </c>
      <c r="F4" s="92" t="s">
        <v>80</v>
      </c>
      <c r="G4" s="93"/>
      <c r="H4" s="93"/>
      <c r="I4" s="94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s="1" customFormat="1" ht="18" customHeight="1" x14ac:dyDescent="0.15">
      <c r="A5" s="6"/>
      <c r="B5" s="7"/>
      <c r="C5" s="7"/>
      <c r="D5" s="8" t="s">
        <v>60</v>
      </c>
      <c r="E5" s="8" t="s">
        <v>60</v>
      </c>
      <c r="F5" s="10" t="s">
        <v>61</v>
      </c>
      <c r="G5" s="92" t="s">
        <v>62</v>
      </c>
      <c r="H5" s="94"/>
      <c r="I5" s="8" t="s">
        <v>37</v>
      </c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s="1" customFormat="1" ht="18" customHeight="1" x14ac:dyDescent="0.15">
      <c r="A6" s="11"/>
      <c r="B6" s="12"/>
      <c r="C6" s="12"/>
      <c r="D6" s="13"/>
      <c r="E6" s="13"/>
      <c r="F6" s="15"/>
      <c r="G6" s="68" t="s">
        <v>63</v>
      </c>
      <c r="H6" s="69" t="s">
        <v>64</v>
      </c>
      <c r="I6" s="13" t="s">
        <v>65</v>
      </c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1" customFormat="1" ht="20.100000000000001" customHeight="1" x14ac:dyDescent="0.15">
      <c r="A7" s="8" t="s">
        <v>12</v>
      </c>
      <c r="B7" s="7" t="s">
        <v>13</v>
      </c>
      <c r="C7" s="7"/>
      <c r="D7" s="46">
        <v>80651.391000000003</v>
      </c>
      <c r="E7" s="46">
        <v>81293.562999999995</v>
      </c>
      <c r="F7" s="46">
        <v>79251.785000000003</v>
      </c>
      <c r="G7" s="47">
        <f t="shared" ref="G7:G33" si="0">F7-E7</f>
        <v>-2041.7779999999912</v>
      </c>
      <c r="H7" s="48">
        <f t="shared" ref="H7:H33" si="1">G7/E7*100</f>
        <v>-2.5116109131543309</v>
      </c>
      <c r="I7" s="49">
        <f>F7/$F$9*100</f>
        <v>75.595214969777999</v>
      </c>
      <c r="L7" s="72"/>
      <c r="M7" s="7"/>
      <c r="N7" s="7"/>
      <c r="O7" s="7"/>
      <c r="P7" s="7"/>
      <c r="Q7" s="7"/>
      <c r="R7" s="7"/>
      <c r="S7" s="7"/>
      <c r="T7" s="7"/>
      <c r="U7" s="7"/>
    </row>
    <row r="8" spans="1:21" s="1" customFormat="1" ht="20.100000000000001" customHeight="1" x14ac:dyDescent="0.15">
      <c r="A8" s="8" t="s">
        <v>14</v>
      </c>
      <c r="B8" s="7" t="s">
        <v>15</v>
      </c>
      <c r="C8" s="7"/>
      <c r="D8" s="50">
        <v>23577.449000000001</v>
      </c>
      <c r="E8" s="50">
        <v>23872.584999999999</v>
      </c>
      <c r="F8" s="50">
        <v>25585.254000000001</v>
      </c>
      <c r="G8" s="51">
        <f t="shared" si="0"/>
        <v>1712.6690000000017</v>
      </c>
      <c r="H8" s="48">
        <f t="shared" si="1"/>
        <v>7.1742084068399032</v>
      </c>
      <c r="I8" s="49">
        <f>F8/$F$9*100</f>
        <v>24.404785030222001</v>
      </c>
      <c r="L8" s="72"/>
      <c r="M8" s="7"/>
      <c r="N8" s="7"/>
      <c r="O8" s="7"/>
      <c r="P8" s="7"/>
      <c r="Q8" s="7"/>
      <c r="R8" s="7"/>
      <c r="S8" s="7"/>
      <c r="T8" s="7"/>
      <c r="U8" s="7"/>
    </row>
    <row r="9" spans="1:21" s="1" customFormat="1" ht="20.100000000000001" customHeight="1" x14ac:dyDescent="0.15">
      <c r="A9" s="13"/>
      <c r="B9" s="12" t="s">
        <v>16</v>
      </c>
      <c r="C9" s="12"/>
      <c r="D9" s="55">
        <v>104228.84</v>
      </c>
      <c r="E9" s="50">
        <v>105166.148</v>
      </c>
      <c r="F9" s="50">
        <v>104837.039</v>
      </c>
      <c r="G9" s="51">
        <f t="shared" si="0"/>
        <v>-329.10899999999674</v>
      </c>
      <c r="H9" s="48">
        <f t="shared" si="1"/>
        <v>-0.31294195542846803</v>
      </c>
      <c r="I9" s="49">
        <f>F9/$F$9*100</f>
        <v>100</v>
      </c>
      <c r="L9" s="72"/>
      <c r="M9" s="7"/>
      <c r="N9" s="7"/>
      <c r="O9" s="7"/>
      <c r="P9" s="7"/>
      <c r="Q9" s="7"/>
      <c r="R9" s="7"/>
      <c r="S9" s="7"/>
      <c r="T9" s="7"/>
      <c r="U9" s="7"/>
    </row>
    <row r="10" spans="1:21" s="1" customFormat="1" ht="20.100000000000001" customHeight="1" x14ac:dyDescent="0.15">
      <c r="A10" s="8" t="s">
        <v>2</v>
      </c>
      <c r="B10" s="7" t="s">
        <v>17</v>
      </c>
      <c r="C10" s="7"/>
      <c r="D10" s="50">
        <v>11614.228999999999</v>
      </c>
      <c r="E10" s="46">
        <v>11482.341</v>
      </c>
      <c r="F10" s="46">
        <v>10929.7</v>
      </c>
      <c r="G10" s="47">
        <f t="shared" si="0"/>
        <v>-552.64099999999962</v>
      </c>
      <c r="H10" s="52">
        <f t="shared" si="1"/>
        <v>-4.8129645339743838</v>
      </c>
      <c r="I10" s="53">
        <f>F10/$F$12*100</f>
        <v>79.940732522962193</v>
      </c>
      <c r="L10" s="72"/>
      <c r="M10" s="81"/>
      <c r="N10" s="7"/>
      <c r="O10" s="7"/>
      <c r="P10" s="7"/>
      <c r="Q10" s="7"/>
      <c r="R10" s="7"/>
      <c r="S10" s="7"/>
      <c r="T10" s="7"/>
      <c r="U10" s="7"/>
    </row>
    <row r="11" spans="1:21" s="1" customFormat="1" ht="20.100000000000001" customHeight="1" x14ac:dyDescent="0.15">
      <c r="A11" s="8" t="s">
        <v>74</v>
      </c>
      <c r="B11" s="7" t="s">
        <v>18</v>
      </c>
      <c r="C11" s="7"/>
      <c r="D11" s="50">
        <v>2623.7550000000001</v>
      </c>
      <c r="E11" s="50">
        <v>2627.4279999999999</v>
      </c>
      <c r="F11" s="50">
        <v>2742.5540000000001</v>
      </c>
      <c r="G11" s="51">
        <f t="shared" si="0"/>
        <v>115.1260000000002</v>
      </c>
      <c r="H11" s="54">
        <f t="shared" si="1"/>
        <v>4.3816995175510121</v>
      </c>
      <c r="I11" s="23">
        <f>F11/$F$12*100</f>
        <v>20.0592674770378</v>
      </c>
      <c r="L11" s="72"/>
      <c r="M11" s="81"/>
      <c r="N11" s="7"/>
      <c r="O11" s="7"/>
      <c r="P11" s="7"/>
      <c r="Q11" s="7"/>
      <c r="R11" s="7"/>
      <c r="S11" s="7"/>
      <c r="T11" s="7"/>
      <c r="U11" s="7"/>
    </row>
    <row r="12" spans="1:21" s="1" customFormat="1" ht="20.100000000000001" customHeight="1" x14ac:dyDescent="0.15">
      <c r="A12" s="13" t="s">
        <v>4</v>
      </c>
      <c r="B12" s="12" t="s">
        <v>16</v>
      </c>
      <c r="C12" s="12"/>
      <c r="D12" s="55">
        <v>14237.984</v>
      </c>
      <c r="E12" s="55">
        <v>14109.769</v>
      </c>
      <c r="F12" s="55">
        <v>13672.254000000001</v>
      </c>
      <c r="G12" s="56">
        <f t="shared" si="0"/>
        <v>-437.51499999999942</v>
      </c>
      <c r="H12" s="57">
        <f t="shared" si="1"/>
        <v>-3.1007949173370553</v>
      </c>
      <c r="I12" s="27">
        <f>F12/$F$12*100</f>
        <v>100</v>
      </c>
      <c r="L12" s="72"/>
      <c r="M12" s="72"/>
      <c r="N12" s="7"/>
      <c r="O12" s="7"/>
      <c r="P12" s="7"/>
      <c r="Q12" s="7"/>
      <c r="R12" s="7"/>
      <c r="S12" s="7"/>
      <c r="T12" s="7"/>
      <c r="U12" s="7"/>
    </row>
    <row r="13" spans="1:21" s="1" customFormat="1" ht="20.100000000000001" customHeight="1" x14ac:dyDescent="0.15">
      <c r="A13" s="8"/>
      <c r="B13" s="9"/>
      <c r="C13" s="7" t="s">
        <v>19</v>
      </c>
      <c r="D13" s="66">
        <v>0</v>
      </c>
      <c r="E13" s="58">
        <v>0</v>
      </c>
      <c r="F13" s="58">
        <v>1.7589999999999999</v>
      </c>
      <c r="G13" s="59">
        <f t="shared" si="0"/>
        <v>1.7589999999999999</v>
      </c>
      <c r="H13" s="48">
        <v>0</v>
      </c>
      <c r="I13" s="53">
        <f t="shared" ref="I13:I20" si="2">F13/$F$20*100</f>
        <v>1.7469618605153746E-2</v>
      </c>
      <c r="L13" s="72"/>
      <c r="M13" s="81"/>
      <c r="N13" s="7"/>
      <c r="O13" s="7"/>
      <c r="P13" s="7"/>
      <c r="Q13" s="7"/>
      <c r="R13" s="7"/>
      <c r="S13" s="7"/>
      <c r="T13" s="7"/>
      <c r="U13" s="7"/>
    </row>
    <row r="14" spans="1:21" s="1" customFormat="1" ht="20.100000000000001" customHeight="1" x14ac:dyDescent="0.15">
      <c r="A14" s="8"/>
      <c r="B14" s="9" t="s">
        <v>5</v>
      </c>
      <c r="C14" s="7" t="s">
        <v>20</v>
      </c>
      <c r="D14" s="50">
        <v>4476.634</v>
      </c>
      <c r="E14" s="50">
        <v>4358.2340000000004</v>
      </c>
      <c r="F14" s="50">
        <v>4570.2020000000002</v>
      </c>
      <c r="G14" s="51">
        <f t="shared" si="0"/>
        <v>211.96799999999985</v>
      </c>
      <c r="H14" s="48">
        <f t="shared" si="1"/>
        <v>4.8636213659018726</v>
      </c>
      <c r="I14" s="23">
        <f t="shared" si="2"/>
        <v>45.389247236219937</v>
      </c>
      <c r="L14" s="72"/>
      <c r="M14" s="81"/>
      <c r="N14" s="7"/>
      <c r="O14" s="82"/>
      <c r="P14" s="7"/>
      <c r="Q14" s="7"/>
      <c r="R14" s="7"/>
      <c r="S14" s="7"/>
      <c r="T14" s="7"/>
      <c r="U14" s="7"/>
    </row>
    <row r="15" spans="1:21" s="1" customFormat="1" ht="20.100000000000001" customHeight="1" x14ac:dyDescent="0.15">
      <c r="A15" s="8" t="s">
        <v>6</v>
      </c>
      <c r="B15" s="9"/>
      <c r="C15" s="7" t="s">
        <v>22</v>
      </c>
      <c r="D15" s="50">
        <v>462.12900000000002</v>
      </c>
      <c r="E15" s="50">
        <v>525.298</v>
      </c>
      <c r="F15" s="50">
        <v>481.988</v>
      </c>
      <c r="G15" s="51">
        <f t="shared" si="0"/>
        <v>-43.31</v>
      </c>
      <c r="H15" s="48">
        <f t="shared" si="1"/>
        <v>-8.2448438790933913</v>
      </c>
      <c r="I15" s="23">
        <f t="shared" si="2"/>
        <v>4.7868939921892233</v>
      </c>
      <c r="L15" s="72"/>
      <c r="M15" s="81"/>
      <c r="N15" s="7"/>
      <c r="O15" s="82"/>
      <c r="P15" s="7"/>
      <c r="Q15" s="7"/>
      <c r="R15" s="7"/>
      <c r="S15" s="72"/>
      <c r="T15" s="7"/>
      <c r="U15" s="7"/>
    </row>
    <row r="16" spans="1:21" s="1" customFormat="1" ht="20.100000000000001" customHeight="1" x14ac:dyDescent="0.15">
      <c r="A16" s="8"/>
      <c r="B16" s="9" t="s">
        <v>7</v>
      </c>
      <c r="C16" s="7" t="s">
        <v>23</v>
      </c>
      <c r="D16" s="50">
        <v>4096.08</v>
      </c>
      <c r="E16" s="50">
        <v>4342.3069999999998</v>
      </c>
      <c r="F16" s="50">
        <v>3540.596</v>
      </c>
      <c r="G16" s="51">
        <f t="shared" si="0"/>
        <v>-801.71099999999979</v>
      </c>
      <c r="H16" s="48">
        <f t="shared" si="1"/>
        <v>-18.462789480338444</v>
      </c>
      <c r="I16" s="23">
        <f t="shared" si="2"/>
        <v>35.16365079871116</v>
      </c>
      <c r="L16" s="72"/>
      <c r="M16" s="81"/>
      <c r="N16" s="7"/>
      <c r="O16" s="82"/>
      <c r="P16" s="7"/>
      <c r="Q16" s="7"/>
      <c r="R16" s="7"/>
      <c r="S16" s="72"/>
      <c r="T16" s="7"/>
      <c r="U16" s="7"/>
    </row>
    <row r="17" spans="1:21" s="1" customFormat="1" ht="20.100000000000001" customHeight="1" x14ac:dyDescent="0.15">
      <c r="A17" s="8"/>
      <c r="B17" s="9"/>
      <c r="C17" s="7" t="s">
        <v>21</v>
      </c>
      <c r="D17" s="50">
        <v>504.99700000000001</v>
      </c>
      <c r="E17" s="50">
        <v>540.29999999999995</v>
      </c>
      <c r="F17" s="50">
        <v>529.83600000000001</v>
      </c>
      <c r="G17" s="51">
        <f t="shared" si="0"/>
        <v>-10.463999999999942</v>
      </c>
      <c r="H17" s="48">
        <f t="shared" si="1"/>
        <v>-1.9367018323153697</v>
      </c>
      <c r="I17" s="23">
        <f t="shared" si="2"/>
        <v>5.2620993992497107</v>
      </c>
      <c r="L17" s="72"/>
      <c r="M17" s="81"/>
      <c r="N17" s="7"/>
      <c r="O17" s="82"/>
      <c r="P17" s="7"/>
      <c r="Q17" s="7"/>
      <c r="R17" s="7"/>
      <c r="S17" s="72"/>
      <c r="T17" s="7"/>
      <c r="U17" s="7"/>
    </row>
    <row r="18" spans="1:21" s="1" customFormat="1" ht="20.100000000000001" customHeight="1" x14ac:dyDescent="0.15">
      <c r="A18" s="8"/>
      <c r="B18" s="9" t="s">
        <v>4</v>
      </c>
      <c r="C18" s="7" t="s">
        <v>24</v>
      </c>
      <c r="D18" s="50">
        <v>104.866</v>
      </c>
      <c r="E18" s="50">
        <v>63.601999999999997</v>
      </c>
      <c r="F18" s="50">
        <v>65.346999999999994</v>
      </c>
      <c r="G18" s="51">
        <f t="shared" si="0"/>
        <v>1.7449999999999974</v>
      </c>
      <c r="H18" s="48">
        <f t="shared" si="1"/>
        <v>2.7436244143265895</v>
      </c>
      <c r="I18" s="23">
        <f t="shared" si="2"/>
        <v>0.6489978209158509</v>
      </c>
      <c r="L18" s="72"/>
      <c r="M18" s="81"/>
      <c r="N18" s="7"/>
      <c r="O18" s="82"/>
      <c r="P18" s="7"/>
      <c r="Q18" s="7"/>
      <c r="R18" s="7"/>
      <c r="S18" s="72"/>
      <c r="T18" s="7"/>
      <c r="U18" s="7"/>
    </row>
    <row r="19" spans="1:21" s="1" customFormat="1" ht="20.100000000000001" customHeight="1" x14ac:dyDescent="0.15">
      <c r="A19" s="8" t="s">
        <v>8</v>
      </c>
      <c r="B19" s="9"/>
      <c r="C19" s="12" t="s">
        <v>75</v>
      </c>
      <c r="D19" s="55">
        <v>575.61199999999997</v>
      </c>
      <c r="E19" s="55">
        <v>696.62400000000002</v>
      </c>
      <c r="F19" s="55">
        <v>879.18100000000004</v>
      </c>
      <c r="G19" s="51">
        <f t="shared" si="0"/>
        <v>182.55700000000002</v>
      </c>
      <c r="H19" s="48">
        <f t="shared" si="1"/>
        <v>26.205959025241736</v>
      </c>
      <c r="I19" s="27">
        <f t="shared" si="2"/>
        <v>8.731641134108969</v>
      </c>
      <c r="L19" s="72"/>
      <c r="M19" s="81"/>
      <c r="N19" s="7"/>
      <c r="O19" s="7"/>
      <c r="P19" s="7"/>
      <c r="Q19" s="7"/>
      <c r="R19" s="7"/>
      <c r="S19" s="72"/>
      <c r="T19" s="7"/>
      <c r="U19" s="7"/>
    </row>
    <row r="20" spans="1:21" s="1" customFormat="1" ht="20.100000000000001" customHeight="1" x14ac:dyDescent="0.15">
      <c r="A20" s="8"/>
      <c r="B20" s="15"/>
      <c r="C20" s="12" t="s">
        <v>16</v>
      </c>
      <c r="D20" s="55">
        <v>10220.317999999999</v>
      </c>
      <c r="E20" s="50">
        <v>10526.365</v>
      </c>
      <c r="F20" s="50">
        <v>10068.909</v>
      </c>
      <c r="G20" s="60">
        <f t="shared" si="0"/>
        <v>-457.45600000000013</v>
      </c>
      <c r="H20" s="61">
        <f t="shared" si="1"/>
        <v>-4.3458116833303819</v>
      </c>
      <c r="I20" s="62">
        <f t="shared" si="2"/>
        <v>100</v>
      </c>
      <c r="L20" s="72"/>
      <c r="M20" s="81"/>
      <c r="N20" s="7"/>
      <c r="O20" s="7"/>
      <c r="P20" s="7"/>
      <c r="Q20" s="7"/>
      <c r="R20" s="7"/>
      <c r="S20" s="7"/>
      <c r="T20" s="7"/>
      <c r="U20" s="7"/>
    </row>
    <row r="21" spans="1:21" s="1" customFormat="1" ht="20.100000000000001" customHeight="1" x14ac:dyDescent="0.15">
      <c r="A21" s="8"/>
      <c r="B21" s="9"/>
      <c r="C21" s="7" t="s">
        <v>19</v>
      </c>
      <c r="D21" s="50">
        <v>3052.654</v>
      </c>
      <c r="E21" s="46">
        <v>2678.9380000000001</v>
      </c>
      <c r="F21" s="46">
        <v>2298.6759999999999</v>
      </c>
      <c r="G21" s="51">
        <f t="shared" si="0"/>
        <v>-380.26200000000017</v>
      </c>
      <c r="H21" s="48">
        <f t="shared" si="1"/>
        <v>-14.194505434616261</v>
      </c>
      <c r="I21" s="53">
        <f t="shared" ref="I21:I28" si="3">F21/$F$28*100</f>
        <v>62.173193112435463</v>
      </c>
      <c r="L21" s="72"/>
      <c r="M21" s="81"/>
      <c r="N21" s="7"/>
      <c r="O21" s="72"/>
      <c r="P21" s="7"/>
      <c r="Q21" s="7"/>
      <c r="R21" s="7"/>
      <c r="S21" s="7"/>
      <c r="T21" s="7"/>
      <c r="U21" s="7"/>
    </row>
    <row r="22" spans="1:21" s="1" customFormat="1" ht="20.100000000000001" customHeight="1" x14ac:dyDescent="0.15">
      <c r="A22" s="8"/>
      <c r="B22" s="9" t="s">
        <v>33</v>
      </c>
      <c r="C22" s="7" t="s">
        <v>20</v>
      </c>
      <c r="D22" s="50">
        <v>192.90600000000001</v>
      </c>
      <c r="E22" s="50">
        <v>151.10900000000001</v>
      </c>
      <c r="F22" s="50">
        <v>253.596</v>
      </c>
      <c r="G22" s="51">
        <f t="shared" si="0"/>
        <v>102.48699999999999</v>
      </c>
      <c r="H22" s="48">
        <f t="shared" si="1"/>
        <v>67.82322694214109</v>
      </c>
      <c r="I22" s="23">
        <f t="shared" si="3"/>
        <v>6.8591106708997636</v>
      </c>
      <c r="L22" s="72"/>
      <c r="M22" s="81"/>
      <c r="N22" s="7"/>
      <c r="O22" s="72"/>
      <c r="P22" s="7"/>
      <c r="Q22" s="7"/>
      <c r="R22" s="7"/>
      <c r="S22" s="7"/>
      <c r="T22" s="7"/>
      <c r="U22" s="7"/>
    </row>
    <row r="23" spans="1:21" s="1" customFormat="1" ht="20.100000000000001" customHeight="1" x14ac:dyDescent="0.15">
      <c r="A23" s="8" t="s">
        <v>4</v>
      </c>
      <c r="B23" s="9" t="s">
        <v>34</v>
      </c>
      <c r="C23" s="7" t="s">
        <v>22</v>
      </c>
      <c r="D23" s="50">
        <v>0.503</v>
      </c>
      <c r="E23" s="50">
        <v>0.17299999999999999</v>
      </c>
      <c r="F23" s="50">
        <v>1.9379999999999999</v>
      </c>
      <c r="G23" s="51">
        <f t="shared" si="0"/>
        <v>1.7649999999999999</v>
      </c>
      <c r="H23" s="48">
        <f t="shared" si="1"/>
        <v>1020.2312138728324</v>
      </c>
      <c r="I23" s="23">
        <f t="shared" si="3"/>
        <v>5.241784760092328E-2</v>
      </c>
      <c r="L23" s="72"/>
      <c r="M23" s="81"/>
      <c r="N23" s="7"/>
      <c r="O23" s="72"/>
      <c r="P23" s="7"/>
      <c r="Q23" s="7"/>
      <c r="R23" s="7"/>
      <c r="S23" s="72"/>
      <c r="T23" s="7"/>
      <c r="U23" s="7"/>
    </row>
    <row r="24" spans="1:21" s="1" customFormat="1" ht="20.100000000000001" customHeight="1" x14ac:dyDescent="0.15">
      <c r="A24" s="8"/>
      <c r="B24" s="9" t="s">
        <v>25</v>
      </c>
      <c r="C24" s="7" t="s">
        <v>23</v>
      </c>
      <c r="D24" s="50">
        <v>158.54599999999999</v>
      </c>
      <c r="E24" s="50">
        <v>272.92099999999999</v>
      </c>
      <c r="F24" s="50">
        <v>883.84</v>
      </c>
      <c r="G24" s="51">
        <f t="shared" si="0"/>
        <v>610.9190000000001</v>
      </c>
      <c r="H24" s="48">
        <f t="shared" si="1"/>
        <v>223.84462903184442</v>
      </c>
      <c r="I24" s="23">
        <f t="shared" si="3"/>
        <v>23.905567814035106</v>
      </c>
      <c r="L24" s="72"/>
      <c r="M24" s="81"/>
      <c r="N24" s="7"/>
      <c r="O24" s="72"/>
      <c r="P24" s="7"/>
      <c r="Q24" s="7"/>
      <c r="R24" s="7"/>
      <c r="S24" s="72"/>
      <c r="T24" s="7"/>
      <c r="U24" s="7"/>
    </row>
    <row r="25" spans="1:21" s="1" customFormat="1" ht="20.100000000000001" customHeight="1" x14ac:dyDescent="0.15">
      <c r="A25" s="8"/>
      <c r="B25" s="9" t="s">
        <v>8</v>
      </c>
      <c r="C25" s="7" t="s">
        <v>21</v>
      </c>
      <c r="D25" s="63">
        <v>0</v>
      </c>
      <c r="E25" s="63">
        <v>0</v>
      </c>
      <c r="F25" s="63">
        <v>1.51</v>
      </c>
      <c r="G25" s="51">
        <f t="shared" si="0"/>
        <v>1.51</v>
      </c>
      <c r="H25" s="48" t="s">
        <v>76</v>
      </c>
      <c r="I25" s="23">
        <f t="shared" si="3"/>
        <v>4.0841563404228155E-2</v>
      </c>
      <c r="L25" s="72"/>
      <c r="M25" s="81"/>
      <c r="N25" s="7"/>
      <c r="O25" s="72"/>
      <c r="P25" s="7"/>
      <c r="Q25" s="7"/>
      <c r="R25" s="7"/>
      <c r="S25" s="72"/>
      <c r="T25" s="7"/>
      <c r="U25" s="7"/>
    </row>
    <row r="26" spans="1:21" s="1" customFormat="1" ht="20.100000000000001" customHeight="1" x14ac:dyDescent="0.15">
      <c r="A26" s="8"/>
      <c r="B26" s="9" t="s">
        <v>4</v>
      </c>
      <c r="C26" s="7" t="s">
        <v>24</v>
      </c>
      <c r="D26" s="50">
        <v>3.262</v>
      </c>
      <c r="E26" s="50">
        <v>3.1720000000000002</v>
      </c>
      <c r="F26" s="50">
        <v>3.3410000000000002</v>
      </c>
      <c r="G26" s="51">
        <f t="shared" si="0"/>
        <v>0.16900000000000004</v>
      </c>
      <c r="H26" s="48">
        <f t="shared" si="1"/>
        <v>5.3278688524590176</v>
      </c>
      <c r="I26" s="23">
        <f t="shared" si="3"/>
        <v>9.0365339955977661E-2</v>
      </c>
      <c r="L26" s="72"/>
      <c r="M26" s="81"/>
      <c r="N26" s="7"/>
      <c r="O26" s="72"/>
      <c r="P26" s="7"/>
      <c r="Q26" s="7"/>
      <c r="R26" s="7"/>
      <c r="S26" s="72"/>
      <c r="T26" s="7"/>
      <c r="U26" s="7"/>
    </row>
    <row r="27" spans="1:21" s="1" customFormat="1" ht="20.100000000000001" customHeight="1" x14ac:dyDescent="0.15">
      <c r="A27" s="8"/>
      <c r="B27" s="9"/>
      <c r="C27" s="12" t="s">
        <v>75</v>
      </c>
      <c r="D27" s="55">
        <v>296.31200000000001</v>
      </c>
      <c r="E27" s="55">
        <v>280.41699999999997</v>
      </c>
      <c r="F27" s="55">
        <v>254.31299999999999</v>
      </c>
      <c r="G27" s="51">
        <f t="shared" si="0"/>
        <v>-26.103999999999985</v>
      </c>
      <c r="H27" s="48">
        <f t="shared" si="1"/>
        <v>-9.3089933919840764</v>
      </c>
      <c r="I27" s="27">
        <f t="shared" si="3"/>
        <v>6.8785036516685256</v>
      </c>
      <c r="L27" s="72"/>
      <c r="M27" s="81"/>
      <c r="N27" s="7"/>
      <c r="O27" s="7"/>
      <c r="P27" s="7"/>
      <c r="Q27" s="7"/>
      <c r="R27" s="7"/>
      <c r="S27" s="72"/>
      <c r="T27" s="7"/>
      <c r="U27" s="7"/>
    </row>
    <row r="28" spans="1:21" s="1" customFormat="1" ht="20.100000000000001" customHeight="1" x14ac:dyDescent="0.15">
      <c r="A28" s="8"/>
      <c r="B28" s="15"/>
      <c r="C28" s="12" t="s">
        <v>16</v>
      </c>
      <c r="D28" s="55">
        <v>3704.183</v>
      </c>
      <c r="E28" s="55">
        <v>3386.7299999999996</v>
      </c>
      <c r="F28" s="55">
        <v>3697.2140000000004</v>
      </c>
      <c r="G28" s="60">
        <f t="shared" si="0"/>
        <v>310.48400000000083</v>
      </c>
      <c r="H28" s="61">
        <f t="shared" si="1"/>
        <v>9.1676632031487859</v>
      </c>
      <c r="I28" s="62">
        <f t="shared" si="3"/>
        <v>100</v>
      </c>
      <c r="J28" s="83"/>
      <c r="L28" s="72"/>
      <c r="M28" s="81"/>
      <c r="N28" s="7"/>
      <c r="O28" s="7"/>
      <c r="P28" s="7"/>
      <c r="Q28" s="7"/>
      <c r="R28" s="7"/>
      <c r="S28" s="7"/>
      <c r="T28" s="7"/>
      <c r="U28" s="7"/>
    </row>
    <row r="29" spans="1:21" s="1" customFormat="1" ht="20.100000000000001" customHeight="1" x14ac:dyDescent="0.15">
      <c r="A29" s="31" t="s">
        <v>26</v>
      </c>
      <c r="B29" s="12"/>
      <c r="C29" s="12"/>
      <c r="D29" s="55">
        <v>13924.501</v>
      </c>
      <c r="E29" s="55">
        <v>13913.094999999999</v>
      </c>
      <c r="F29" s="55">
        <v>13766.123</v>
      </c>
      <c r="G29" s="60">
        <f t="shared" si="0"/>
        <v>-146.97199999999975</v>
      </c>
      <c r="H29" s="61">
        <f t="shared" si="1"/>
        <v>-1.0563573381767304</v>
      </c>
      <c r="I29" s="64"/>
      <c r="L29" s="72"/>
      <c r="M29" s="81"/>
      <c r="N29" s="7"/>
      <c r="O29" s="7"/>
      <c r="P29" s="7"/>
      <c r="Q29" s="7"/>
      <c r="R29" s="7"/>
      <c r="S29" s="7"/>
      <c r="T29" s="7"/>
      <c r="U29" s="7"/>
    </row>
    <row r="30" spans="1:21" s="1" customFormat="1" ht="20.100000000000001" customHeight="1" x14ac:dyDescent="0.15">
      <c r="A30" s="8" t="s">
        <v>27</v>
      </c>
      <c r="B30" s="7" t="s">
        <v>17</v>
      </c>
      <c r="C30" s="7"/>
      <c r="D30" s="50">
        <v>52.473999999999997</v>
      </c>
      <c r="E30" s="50">
        <v>102.932</v>
      </c>
      <c r="F30" s="50">
        <v>87.153000000000006</v>
      </c>
      <c r="G30" s="51">
        <f t="shared" si="0"/>
        <v>-15.778999999999996</v>
      </c>
      <c r="H30" s="48">
        <f t="shared" si="1"/>
        <v>-15.329537947382734</v>
      </c>
      <c r="I30" s="65"/>
      <c r="L30" s="72"/>
      <c r="M30" s="81"/>
      <c r="N30" s="7"/>
      <c r="O30" s="7"/>
      <c r="P30" s="7"/>
      <c r="Q30" s="7"/>
      <c r="R30" s="7"/>
      <c r="S30" s="7"/>
      <c r="T30" s="7"/>
      <c r="U30" s="7"/>
    </row>
    <row r="31" spans="1:21" s="1" customFormat="1" ht="20.100000000000001" customHeight="1" x14ac:dyDescent="0.15">
      <c r="A31" s="8" t="s">
        <v>28</v>
      </c>
      <c r="B31" s="7" t="s">
        <v>18</v>
      </c>
      <c r="C31" s="7"/>
      <c r="D31" s="50">
        <v>166.49199999999999</v>
      </c>
      <c r="E31" s="50">
        <v>124.191</v>
      </c>
      <c r="F31" s="50">
        <v>123.276</v>
      </c>
      <c r="G31" s="51">
        <f t="shared" si="0"/>
        <v>-0.91500000000000625</v>
      </c>
      <c r="H31" s="48">
        <f t="shared" si="1"/>
        <v>-0.73676836485736186</v>
      </c>
      <c r="I31" s="65"/>
      <c r="L31" s="72"/>
      <c r="M31" s="81"/>
      <c r="N31" s="7"/>
      <c r="O31" s="7"/>
      <c r="P31" s="7"/>
      <c r="Q31" s="7"/>
      <c r="R31" s="7"/>
      <c r="S31" s="7"/>
      <c r="T31" s="7"/>
      <c r="U31" s="7"/>
    </row>
    <row r="32" spans="1:21" s="1" customFormat="1" ht="20.100000000000001" customHeight="1" x14ac:dyDescent="0.15">
      <c r="A32" s="13" t="s">
        <v>29</v>
      </c>
      <c r="B32" s="12" t="s">
        <v>30</v>
      </c>
      <c r="C32" s="12"/>
      <c r="D32" s="55">
        <v>218.96599999999998</v>
      </c>
      <c r="E32" s="55">
        <v>227.12299999999999</v>
      </c>
      <c r="F32" s="55">
        <v>210.429</v>
      </c>
      <c r="G32" s="51">
        <f t="shared" si="0"/>
        <v>-16.693999999999988</v>
      </c>
      <c r="H32" s="48">
        <f t="shared" si="1"/>
        <v>-7.3502023132839867</v>
      </c>
      <c r="I32" s="64"/>
      <c r="L32" s="72"/>
      <c r="M32" s="81"/>
      <c r="N32" s="7"/>
      <c r="O32" s="7"/>
      <c r="P32" s="7"/>
      <c r="Q32" s="7"/>
      <c r="R32" s="7"/>
      <c r="S32" s="7"/>
      <c r="T32" s="7"/>
      <c r="U32" s="7"/>
    </row>
    <row r="33" spans="1:21" s="1" customFormat="1" ht="20.100000000000001" customHeight="1" x14ac:dyDescent="0.15">
      <c r="A33" s="11"/>
      <c r="B33" s="12" t="s">
        <v>31</v>
      </c>
      <c r="C33" s="12" t="s">
        <v>32</v>
      </c>
      <c r="D33" s="55">
        <v>14143.467000000001</v>
      </c>
      <c r="E33" s="55">
        <v>14140.217999999999</v>
      </c>
      <c r="F33" s="55">
        <v>13976.552</v>
      </c>
      <c r="G33" s="60">
        <f t="shared" si="0"/>
        <v>-163.66599999999926</v>
      </c>
      <c r="H33" s="61">
        <f t="shared" si="1"/>
        <v>-1.1574503306808936</v>
      </c>
      <c r="I33" s="64"/>
      <c r="L33" s="72"/>
      <c r="M33" s="81"/>
      <c r="N33" s="7"/>
      <c r="O33" s="7"/>
      <c r="P33" s="7"/>
      <c r="Q33" s="7"/>
      <c r="R33" s="7"/>
      <c r="S33" s="7"/>
      <c r="T33" s="7"/>
      <c r="U33" s="7"/>
    </row>
    <row r="34" spans="1:21" s="1" customFormat="1" ht="20.100000000000001" hidden="1" customHeight="1" x14ac:dyDescent="0.15">
      <c r="A34" s="84" t="s">
        <v>72</v>
      </c>
      <c r="B34" s="85"/>
      <c r="C34" s="85"/>
      <c r="D34" s="86">
        <v>203.845</v>
      </c>
      <c r="E34" s="86">
        <v>180.75800000000001</v>
      </c>
      <c r="F34" s="86">
        <v>16.821000000000002</v>
      </c>
      <c r="G34" s="60">
        <v>-163.93700000000001</v>
      </c>
      <c r="H34" s="61">
        <v>-90.69418780911495</v>
      </c>
      <c r="I34" s="87"/>
      <c r="L34" s="72"/>
      <c r="M34" s="81"/>
      <c r="N34" s="7"/>
      <c r="O34" s="7"/>
      <c r="P34" s="7"/>
      <c r="Q34" s="7"/>
      <c r="R34" s="7"/>
      <c r="S34" s="7"/>
      <c r="T34" s="7"/>
      <c r="U34" s="7"/>
    </row>
    <row r="35" spans="1:21" s="1" customFormat="1" ht="18.600000000000001" hidden="1" customHeight="1" x14ac:dyDescent="0.15">
      <c r="A35" s="84" t="s">
        <v>73</v>
      </c>
      <c r="B35" s="85"/>
      <c r="C35" s="85"/>
      <c r="D35" s="86">
        <v>8668.5419999999995</v>
      </c>
      <c r="E35" s="86">
        <v>8943.8169999999991</v>
      </c>
      <c r="F35" s="86">
        <v>8930.1890000000003</v>
      </c>
      <c r="G35" s="60">
        <v>-13.627999999998792</v>
      </c>
      <c r="H35" s="61">
        <v>-0.15237342177281571</v>
      </c>
      <c r="I35" s="62"/>
      <c r="L35" s="72"/>
      <c r="M35" s="81"/>
      <c r="N35" s="7"/>
      <c r="O35" s="7"/>
      <c r="P35" s="7"/>
      <c r="Q35" s="7"/>
      <c r="R35" s="7"/>
      <c r="S35" s="7"/>
      <c r="T35" s="7"/>
      <c r="U35" s="7"/>
    </row>
    <row r="36" spans="1:21" s="1" customFormat="1" x14ac:dyDescent="0.15">
      <c r="I36" s="88"/>
      <c r="L36" s="72"/>
      <c r="M36" s="81"/>
      <c r="N36" s="7"/>
      <c r="O36" s="7"/>
      <c r="P36" s="7"/>
      <c r="Q36" s="7"/>
      <c r="R36" s="7"/>
      <c r="S36" s="7"/>
      <c r="T36" s="7"/>
      <c r="U36" s="7"/>
    </row>
    <row r="37" spans="1:21" s="1" customFormat="1" x14ac:dyDescent="0.15">
      <c r="B37" s="1" t="s">
        <v>66</v>
      </c>
      <c r="C37" s="1" t="s">
        <v>67</v>
      </c>
      <c r="L37" s="72"/>
      <c r="M37" s="72"/>
      <c r="N37" s="7"/>
      <c r="O37" s="7"/>
      <c r="P37" s="7"/>
      <c r="Q37" s="7"/>
      <c r="R37" s="7"/>
      <c r="S37" s="7"/>
      <c r="T37" s="7"/>
      <c r="U37" s="7"/>
    </row>
    <row r="38" spans="1:21" x14ac:dyDescent="0.15">
      <c r="A38" s="1"/>
      <c r="B38" s="1"/>
      <c r="C38" s="1" t="s">
        <v>68</v>
      </c>
      <c r="D38" s="1"/>
      <c r="E38" s="1"/>
      <c r="F38" s="1"/>
      <c r="G38" s="1"/>
      <c r="H38" s="1"/>
      <c r="I38" s="1"/>
      <c r="L38" s="72"/>
      <c r="M38" s="81"/>
    </row>
    <row r="39" spans="1:21" x14ac:dyDescent="0.15">
      <c r="A39" s="1"/>
      <c r="B39" s="1"/>
      <c r="C39" s="1" t="s">
        <v>35</v>
      </c>
      <c r="D39" s="1"/>
      <c r="E39" s="1"/>
      <c r="F39" s="1"/>
      <c r="G39" s="1"/>
      <c r="H39" s="1"/>
      <c r="I39" s="1"/>
      <c r="L39" s="72"/>
      <c r="M39" s="81"/>
    </row>
    <row r="41" spans="1:21" x14ac:dyDescent="0.15">
      <c r="E41" s="91"/>
      <c r="F41" s="91"/>
    </row>
  </sheetData>
  <mergeCells count="3">
    <mergeCell ref="F4:I4"/>
    <mergeCell ref="G5:H5"/>
    <mergeCell ref="C1:H1"/>
  </mergeCells>
  <phoneticPr fontId="2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高炉スラグ生産量</vt:lpstr>
      <vt:lpstr>製鋼スラグ生産量</vt:lpstr>
      <vt:lpstr>高炉スラグ生産量!Print_Area</vt:lpstr>
      <vt:lpstr>製鋼スラグ生産量!Print_Area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NSA11</dc:creator>
  <cp:lastModifiedBy>nsa16</cp:lastModifiedBy>
  <cp:lastPrinted>2018-06-06T00:53:45Z</cp:lastPrinted>
  <dcterms:created xsi:type="dcterms:W3CDTF">1997-01-08T22:48:59Z</dcterms:created>
  <dcterms:modified xsi:type="dcterms:W3CDTF">2019-01-18T08:16:21Z</dcterms:modified>
</cp:coreProperties>
</file>